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ygwin64\home\akthorpe\"/>
    </mc:Choice>
  </mc:AlternateContent>
  <bookViews>
    <workbookView xWindow="0" yWindow="450" windowWidth="8190" windowHeight="3555" tabRatio="715"/>
  </bookViews>
  <sheets>
    <sheet name="Plume_List" sheetId="17" r:id="rId1"/>
  </sheets>
  <definedNames>
    <definedName name="Fall_2016_tr_2" localSheetId="0">#REF!</definedName>
    <definedName name="Fall_2016_tr_2">#REF!</definedName>
    <definedName name="imevals_FA16_1500ppmm_20180227" localSheetId="0">Plume_List!#REF!</definedName>
    <definedName name="imevals_SP17_FA17_1000ppmm_150fetch_20180531" localSheetId="0">Plume_List!$AO$4:$BF$288</definedName>
    <definedName name="imevals_SP17_FA17_1500ppmm_150fetch_20180531" localSheetId="0">Plume_List!$BH$4:$BY$288</definedName>
    <definedName name="imevals_SP17_FA17_500ppmm_150fetch_20180531" localSheetId="0">Plume_List!$V$4:$AM$288</definedName>
    <definedName name="Likely_Sources" localSheetId="0">#REF!</definedName>
    <definedName name="Likely_Sources">#REF!</definedName>
    <definedName name="test" localSheetId="0">#REF!</definedName>
    <definedName name="test">#REF!</definedName>
    <definedName name="test2" localSheetId="0">#REF!</definedName>
    <definedName name="test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27" i="17" l="1"/>
  <c r="AC227" i="17"/>
  <c r="AD227" i="17"/>
  <c r="AU227" i="17"/>
  <c r="AV227" i="17"/>
  <c r="AW227" i="17"/>
  <c r="BN227" i="17"/>
  <c r="BO227" i="17"/>
  <c r="BP227" i="17"/>
  <c r="CG227" i="17"/>
  <c r="CH227" i="17"/>
  <c r="CI227" i="17"/>
  <c r="DC227" i="17"/>
  <c r="DD227" i="17" s="1"/>
  <c r="AB285" i="17"/>
  <c r="AC285" i="17"/>
  <c r="AD285" i="17"/>
  <c r="AU285" i="17"/>
  <c r="AV285" i="17"/>
  <c r="AW285" i="17"/>
  <c r="BN285" i="17"/>
  <c r="BO285" i="17"/>
  <c r="BP285" i="17"/>
  <c r="CG285" i="17"/>
  <c r="CH285" i="17"/>
  <c r="CI285" i="17"/>
  <c r="DC285" i="17"/>
  <c r="DD285" i="17"/>
  <c r="AB54" i="17"/>
  <c r="AC54" i="17"/>
  <c r="AD54" i="17"/>
  <c r="AU54" i="17"/>
  <c r="AV54" i="17"/>
  <c r="AW54" i="17"/>
  <c r="BN54" i="17"/>
  <c r="BO54" i="17"/>
  <c r="BP54" i="17"/>
  <c r="CG54" i="17"/>
  <c r="CH54" i="17"/>
  <c r="CI54" i="17"/>
  <c r="DC54" i="17"/>
  <c r="DD54" i="17" s="1"/>
  <c r="AB77" i="17"/>
  <c r="AC77" i="17"/>
  <c r="AD77" i="17"/>
  <c r="AU77" i="17"/>
  <c r="AV77" i="17"/>
  <c r="AW77" i="17"/>
  <c r="BN77" i="17"/>
  <c r="BO77" i="17"/>
  <c r="BP77" i="17"/>
  <c r="CG77" i="17"/>
  <c r="CH77" i="17"/>
  <c r="CI77" i="17"/>
  <c r="DC77" i="17"/>
  <c r="DD77" i="17"/>
  <c r="AB278" i="17"/>
  <c r="AC278" i="17"/>
  <c r="AD278" i="17"/>
  <c r="AU278" i="17"/>
  <c r="AV278" i="17"/>
  <c r="AW278" i="17"/>
  <c r="BN278" i="17"/>
  <c r="BO278" i="17"/>
  <c r="BP278" i="17"/>
  <c r="CG278" i="17"/>
  <c r="CH278" i="17"/>
  <c r="CI278" i="17"/>
  <c r="DC278" i="17"/>
  <c r="DD278" i="17" s="1"/>
  <c r="AB221" i="17"/>
  <c r="AC221" i="17"/>
  <c r="AD221" i="17"/>
  <c r="AU221" i="17"/>
  <c r="AV221" i="17"/>
  <c r="AW221" i="17"/>
  <c r="BN221" i="17"/>
  <c r="BO221" i="17"/>
  <c r="BP221" i="17"/>
  <c r="CG221" i="17"/>
  <c r="CH221" i="17"/>
  <c r="CI221" i="17"/>
  <c r="DC221" i="17"/>
  <c r="DD221" i="17" s="1"/>
  <c r="AB228" i="17"/>
  <c r="AC228" i="17"/>
  <c r="AD228" i="17"/>
  <c r="AU228" i="17"/>
  <c r="AV228" i="17"/>
  <c r="AW228" i="17"/>
  <c r="BN228" i="17"/>
  <c r="BO228" i="17"/>
  <c r="BP228" i="17"/>
  <c r="CG228" i="17"/>
  <c r="CH228" i="17"/>
  <c r="CI228" i="17"/>
  <c r="DC228" i="17"/>
  <c r="DD228" i="17" s="1"/>
  <c r="AB231" i="17"/>
  <c r="AC231" i="17"/>
  <c r="AD231" i="17"/>
  <c r="AU231" i="17"/>
  <c r="AV231" i="17"/>
  <c r="AW231" i="17"/>
  <c r="BN231" i="17"/>
  <c r="BO231" i="17"/>
  <c r="BP231" i="17"/>
  <c r="CG231" i="17"/>
  <c r="CH231" i="17"/>
  <c r="CI231" i="17"/>
  <c r="DC231" i="17"/>
  <c r="DD231" i="17"/>
  <c r="AB234" i="17"/>
  <c r="AC234" i="17"/>
  <c r="AD234" i="17"/>
  <c r="AU234" i="17"/>
  <c r="AV234" i="17"/>
  <c r="AW234" i="17"/>
  <c r="BN234" i="17"/>
  <c r="BO234" i="17"/>
  <c r="BP234" i="17"/>
  <c r="CG234" i="17"/>
  <c r="CH234" i="17"/>
  <c r="CI234" i="17"/>
  <c r="DC234" i="17"/>
  <c r="DD234" i="17" s="1"/>
  <c r="AB243" i="17"/>
  <c r="AC243" i="17"/>
  <c r="AD243" i="17"/>
  <c r="AU243" i="17"/>
  <c r="AV243" i="17"/>
  <c r="AW243" i="17"/>
  <c r="BN243" i="17"/>
  <c r="BO243" i="17"/>
  <c r="BP243" i="17"/>
  <c r="CG243" i="17"/>
  <c r="CH243" i="17"/>
  <c r="CI243" i="17"/>
  <c r="DC243" i="17"/>
  <c r="DD243" i="17" s="1"/>
  <c r="AB172" i="17"/>
  <c r="AC172" i="17"/>
  <c r="AD172" i="17"/>
  <c r="AU172" i="17"/>
  <c r="AV172" i="17"/>
  <c r="AW172" i="17"/>
  <c r="BN172" i="17"/>
  <c r="BO172" i="17"/>
  <c r="BP172" i="17"/>
  <c r="CG172" i="17"/>
  <c r="CH172" i="17"/>
  <c r="CI172" i="17"/>
  <c r="DC172" i="17"/>
  <c r="DD172" i="17" s="1"/>
  <c r="AB203" i="17"/>
  <c r="AC203" i="17"/>
  <c r="AD203" i="17"/>
  <c r="AU203" i="17"/>
  <c r="AV203" i="17"/>
  <c r="AW203" i="17"/>
  <c r="BN203" i="17"/>
  <c r="BO203" i="17"/>
  <c r="BP203" i="17"/>
  <c r="CG203" i="17"/>
  <c r="CH203" i="17"/>
  <c r="CI203" i="17"/>
  <c r="DC203" i="17"/>
  <c r="DD203" i="17" s="1"/>
  <c r="AB207" i="17"/>
  <c r="AC207" i="17"/>
  <c r="AD207" i="17"/>
  <c r="AU207" i="17"/>
  <c r="AV207" i="17"/>
  <c r="AW207" i="17"/>
  <c r="BN207" i="17"/>
  <c r="BO207" i="17"/>
  <c r="BP207" i="17"/>
  <c r="CG207" i="17"/>
  <c r="CH207" i="17"/>
  <c r="CI207" i="17"/>
  <c r="DC207" i="17"/>
  <c r="DD207" i="17"/>
  <c r="AB155" i="17"/>
  <c r="AC155" i="17"/>
  <c r="AD155" i="17"/>
  <c r="AU155" i="17"/>
  <c r="AV155" i="17"/>
  <c r="AW155" i="17"/>
  <c r="BN155" i="17"/>
  <c r="BO155" i="17"/>
  <c r="BP155" i="17"/>
  <c r="CG155" i="17"/>
  <c r="CH155" i="17"/>
  <c r="CI155" i="17"/>
  <c r="DC155" i="17"/>
  <c r="DD155" i="17"/>
  <c r="AB156" i="17"/>
  <c r="AC156" i="17"/>
  <c r="AD156" i="17"/>
  <c r="AU156" i="17"/>
  <c r="AV156" i="17"/>
  <c r="AW156" i="17"/>
  <c r="BN156" i="17"/>
  <c r="BO156" i="17"/>
  <c r="BP156" i="17"/>
  <c r="CG156" i="17"/>
  <c r="CH156" i="17"/>
  <c r="CI156" i="17"/>
  <c r="DC156" i="17"/>
  <c r="DD156" i="17" s="1"/>
  <c r="AB165" i="17"/>
  <c r="AC165" i="17"/>
  <c r="AD165" i="17"/>
  <c r="AU165" i="17"/>
  <c r="AV165" i="17"/>
  <c r="AW165" i="17"/>
  <c r="BN165" i="17"/>
  <c r="BO165" i="17"/>
  <c r="BP165" i="17"/>
  <c r="CG165" i="17"/>
  <c r="CH165" i="17"/>
  <c r="CI165" i="17"/>
  <c r="DC165" i="17"/>
  <c r="DD165" i="17"/>
  <c r="AB168" i="17"/>
  <c r="AC168" i="17"/>
  <c r="AD168" i="17"/>
  <c r="AU168" i="17"/>
  <c r="AV168" i="17"/>
  <c r="AW168" i="17"/>
  <c r="BN168" i="17"/>
  <c r="BO168" i="17"/>
  <c r="BP168" i="17"/>
  <c r="CG168" i="17"/>
  <c r="CH168" i="17"/>
  <c r="CI168" i="17"/>
  <c r="DC168" i="17"/>
  <c r="DD168" i="17" s="1"/>
  <c r="AB170" i="17"/>
  <c r="AC170" i="17"/>
  <c r="AD170" i="17"/>
  <c r="AU170" i="17"/>
  <c r="AV170" i="17"/>
  <c r="AW170" i="17"/>
  <c r="BN170" i="17"/>
  <c r="BO170" i="17"/>
  <c r="BP170" i="17"/>
  <c r="CG170" i="17"/>
  <c r="CH170" i="17"/>
  <c r="CI170" i="17"/>
  <c r="DC170" i="17"/>
  <c r="DD170" i="17"/>
  <c r="AB176" i="17"/>
  <c r="AC176" i="17"/>
  <c r="AD176" i="17"/>
  <c r="AU176" i="17"/>
  <c r="AV176" i="17"/>
  <c r="AW176" i="17"/>
  <c r="BN176" i="17"/>
  <c r="BO176" i="17"/>
  <c r="BP176" i="17"/>
  <c r="CG176" i="17"/>
  <c r="CH176" i="17"/>
  <c r="CI176" i="17"/>
  <c r="DC176" i="17"/>
  <c r="DD176" i="17" s="1"/>
  <c r="AB181" i="17"/>
  <c r="AC181" i="17"/>
  <c r="AD181" i="17"/>
  <c r="AU181" i="17"/>
  <c r="AV181" i="17"/>
  <c r="AW181" i="17"/>
  <c r="BN181" i="17"/>
  <c r="BO181" i="17"/>
  <c r="BP181" i="17"/>
  <c r="CG181" i="17"/>
  <c r="CH181" i="17"/>
  <c r="CI181" i="17"/>
  <c r="DC181" i="17"/>
  <c r="DD181" i="17"/>
  <c r="AB187" i="17"/>
  <c r="AC187" i="17"/>
  <c r="AD187" i="17"/>
  <c r="AU187" i="17"/>
  <c r="AV187" i="17"/>
  <c r="AW187" i="17"/>
  <c r="BN187" i="17"/>
  <c r="BO187" i="17"/>
  <c r="BP187" i="17"/>
  <c r="CG187" i="17"/>
  <c r="CH187" i="17"/>
  <c r="CI187" i="17"/>
  <c r="DC187" i="17"/>
  <c r="DD187" i="17" s="1"/>
  <c r="AB194" i="17"/>
  <c r="AC194" i="17"/>
  <c r="AD194" i="17"/>
  <c r="AU194" i="17"/>
  <c r="AV194" i="17"/>
  <c r="AW194" i="17"/>
  <c r="BN194" i="17"/>
  <c r="BO194" i="17"/>
  <c r="BP194" i="17"/>
  <c r="CG194" i="17"/>
  <c r="CH194" i="17"/>
  <c r="CI194" i="17"/>
  <c r="DC194" i="17"/>
  <c r="DD194" i="17"/>
  <c r="AB201" i="17"/>
  <c r="AC201" i="17"/>
  <c r="AD201" i="17"/>
  <c r="AU201" i="17"/>
  <c r="AV201" i="17"/>
  <c r="AW201" i="17"/>
  <c r="BN201" i="17"/>
  <c r="BO201" i="17"/>
  <c r="BP201" i="17"/>
  <c r="CG201" i="17"/>
  <c r="CH201" i="17"/>
  <c r="CI201" i="17"/>
  <c r="DC201" i="17"/>
  <c r="DD201" i="17"/>
  <c r="AB205" i="17"/>
  <c r="AC205" i="17"/>
  <c r="AD205" i="17"/>
  <c r="AU205" i="17"/>
  <c r="AV205" i="17"/>
  <c r="AW205" i="17"/>
  <c r="BN205" i="17"/>
  <c r="BO205" i="17"/>
  <c r="BP205" i="17"/>
  <c r="CG205" i="17"/>
  <c r="CH205" i="17"/>
  <c r="CI205" i="17"/>
  <c r="DC205" i="17"/>
  <c r="DD205" i="17" s="1"/>
  <c r="AB166" i="17"/>
  <c r="AC166" i="17"/>
  <c r="AD166" i="17"/>
  <c r="AU166" i="17"/>
  <c r="AV166" i="17"/>
  <c r="AW166" i="17"/>
  <c r="BN166" i="17"/>
  <c r="BO166" i="17"/>
  <c r="BP166" i="17"/>
  <c r="CG166" i="17"/>
  <c r="CH166" i="17"/>
  <c r="CI166" i="17"/>
  <c r="DC166" i="17"/>
  <c r="DD166" i="17"/>
  <c r="AB74" i="17"/>
  <c r="AC74" i="17"/>
  <c r="AD74" i="17"/>
  <c r="AU74" i="17"/>
  <c r="AV74" i="17"/>
  <c r="AW74" i="17"/>
  <c r="BN74" i="17"/>
  <c r="BO74" i="17"/>
  <c r="BP74" i="17"/>
  <c r="CG74" i="17"/>
  <c r="CH74" i="17"/>
  <c r="CI74" i="17"/>
  <c r="DC74" i="17"/>
  <c r="DD74" i="17"/>
  <c r="AB159" i="17"/>
  <c r="AC159" i="17"/>
  <c r="AD159" i="17"/>
  <c r="AU159" i="17"/>
  <c r="AV159" i="17"/>
  <c r="AW159" i="17"/>
  <c r="BN159" i="17"/>
  <c r="BO159" i="17"/>
  <c r="BP159" i="17"/>
  <c r="CG159" i="17"/>
  <c r="CH159" i="17"/>
  <c r="CI159" i="17"/>
  <c r="DC159" i="17"/>
  <c r="DD159" i="17" s="1"/>
  <c r="AB286" i="17"/>
  <c r="AC286" i="17"/>
  <c r="AD286" i="17"/>
  <c r="AU286" i="17"/>
  <c r="AV286" i="17"/>
  <c r="AW286" i="17"/>
  <c r="BN286" i="17"/>
  <c r="BO286" i="17"/>
  <c r="BP286" i="17"/>
  <c r="CG286" i="17"/>
  <c r="CH286" i="17"/>
  <c r="CI286" i="17"/>
  <c r="DC286" i="17"/>
  <c r="DD286" i="17" s="1"/>
  <c r="AB287" i="17"/>
  <c r="AC287" i="17"/>
  <c r="AD287" i="17"/>
  <c r="AU287" i="17"/>
  <c r="AV287" i="17"/>
  <c r="AW287" i="17"/>
  <c r="BN287" i="17"/>
  <c r="BO287" i="17"/>
  <c r="BP287" i="17"/>
  <c r="CG287" i="17"/>
  <c r="CH287" i="17"/>
  <c r="CI287" i="17"/>
  <c r="DC287" i="17"/>
  <c r="DD287" i="17" s="1"/>
  <c r="AB288" i="17"/>
  <c r="AC288" i="17"/>
  <c r="AD288" i="17"/>
  <c r="AU288" i="17"/>
  <c r="AV288" i="17"/>
  <c r="AW288" i="17"/>
  <c r="BN288" i="17"/>
  <c r="BO288" i="17"/>
  <c r="BP288" i="17"/>
  <c r="CG288" i="17"/>
  <c r="CH288" i="17"/>
  <c r="CI288" i="17"/>
  <c r="DC288" i="17"/>
  <c r="DD288" i="17" s="1"/>
  <c r="AB109" i="17"/>
  <c r="AC109" i="17"/>
  <c r="AD109" i="17"/>
  <c r="AU109" i="17"/>
  <c r="AV109" i="17"/>
  <c r="AW109" i="17"/>
  <c r="BN109" i="17"/>
  <c r="BO109" i="17"/>
  <c r="BP109" i="17"/>
  <c r="CG109" i="17"/>
  <c r="CH109" i="17"/>
  <c r="CI109" i="17"/>
  <c r="DC109" i="17"/>
  <c r="DD109" i="17" s="1"/>
  <c r="AB19" i="17"/>
  <c r="AC19" i="17"/>
  <c r="AD19" i="17"/>
  <c r="AU19" i="17"/>
  <c r="AV19" i="17"/>
  <c r="AW19" i="17"/>
  <c r="BN19" i="17"/>
  <c r="BO19" i="17"/>
  <c r="BP19" i="17"/>
  <c r="CG19" i="17"/>
  <c r="CH19" i="17"/>
  <c r="CI19" i="17"/>
  <c r="DC19" i="17"/>
  <c r="DD19" i="17"/>
  <c r="AB24" i="17"/>
  <c r="AC24" i="17"/>
  <c r="AD24" i="17"/>
  <c r="AU24" i="17"/>
  <c r="AV24" i="17"/>
  <c r="AW24" i="17"/>
  <c r="BN24" i="17"/>
  <c r="BO24" i="17"/>
  <c r="BP24" i="17"/>
  <c r="CG24" i="17"/>
  <c r="CH24" i="17"/>
  <c r="CI24" i="17"/>
  <c r="DC24" i="17"/>
  <c r="DD24" i="17" s="1"/>
  <c r="AB26" i="17"/>
  <c r="AC26" i="17"/>
  <c r="AD26" i="17"/>
  <c r="AU26" i="17"/>
  <c r="AV26" i="17"/>
  <c r="AW26" i="17"/>
  <c r="BN26" i="17"/>
  <c r="BO26" i="17"/>
  <c r="BP26" i="17"/>
  <c r="CG26" i="17"/>
  <c r="CH26" i="17"/>
  <c r="CI26" i="17"/>
  <c r="DC26" i="17"/>
  <c r="DD26" i="17"/>
  <c r="AB41" i="17"/>
  <c r="AC41" i="17"/>
  <c r="AD41" i="17"/>
  <c r="AU41" i="17"/>
  <c r="AV41" i="17"/>
  <c r="AW41" i="17"/>
  <c r="BN41" i="17"/>
  <c r="BO41" i="17"/>
  <c r="BP41" i="17"/>
  <c r="CG41" i="17"/>
  <c r="CH41" i="17"/>
  <c r="CI41" i="17"/>
  <c r="DC41" i="17"/>
  <c r="DD41" i="17" s="1"/>
  <c r="AB27" i="17"/>
  <c r="AC27" i="17"/>
  <c r="AD27" i="17"/>
  <c r="AU27" i="17"/>
  <c r="AV27" i="17"/>
  <c r="AW27" i="17"/>
  <c r="BN27" i="17"/>
  <c r="BO27" i="17"/>
  <c r="BP27" i="17"/>
  <c r="CG27" i="17"/>
  <c r="CH27" i="17"/>
  <c r="CI27" i="17"/>
  <c r="DC27" i="17"/>
  <c r="DD27" i="17"/>
  <c r="AB47" i="17"/>
  <c r="AC47" i="17"/>
  <c r="AD47" i="17"/>
  <c r="AU47" i="17"/>
  <c r="AV47" i="17"/>
  <c r="AW47" i="17"/>
  <c r="BN47" i="17"/>
  <c r="BO47" i="17"/>
  <c r="BP47" i="17"/>
  <c r="CG47" i="17"/>
  <c r="CH47" i="17"/>
  <c r="CI47" i="17"/>
  <c r="DC47" i="17"/>
  <c r="DD47" i="17" s="1"/>
  <c r="AB145" i="17"/>
  <c r="AC145" i="17"/>
  <c r="AD145" i="17"/>
  <c r="AU145" i="17"/>
  <c r="AV145" i="17"/>
  <c r="AW145" i="17"/>
  <c r="BN145" i="17"/>
  <c r="BO145" i="17"/>
  <c r="BP145" i="17"/>
  <c r="CG145" i="17"/>
  <c r="CH145" i="17"/>
  <c r="CI145" i="17"/>
  <c r="DC145" i="17"/>
  <c r="DD145" i="17"/>
  <c r="AB144" i="17"/>
  <c r="AC144" i="17"/>
  <c r="AD144" i="17"/>
  <c r="AU144" i="17"/>
  <c r="AV144" i="17"/>
  <c r="AW144" i="17"/>
  <c r="BN144" i="17"/>
  <c r="BO144" i="17"/>
  <c r="BP144" i="17"/>
  <c r="CG144" i="17"/>
  <c r="CH144" i="17"/>
  <c r="CI144" i="17"/>
  <c r="DC144" i="17"/>
  <c r="DD144" i="17" s="1"/>
  <c r="AB29" i="17"/>
  <c r="AC29" i="17"/>
  <c r="AD29" i="17"/>
  <c r="AU29" i="17"/>
  <c r="AV29" i="17"/>
  <c r="AW29" i="17"/>
  <c r="BN29" i="17"/>
  <c r="BO29" i="17"/>
  <c r="BP29" i="17"/>
  <c r="CG29" i="17"/>
  <c r="CH29" i="17"/>
  <c r="CI29" i="17"/>
  <c r="DC29" i="17"/>
  <c r="DD29" i="17" s="1"/>
  <c r="AB30" i="17"/>
  <c r="AC30" i="17"/>
  <c r="AD30" i="17"/>
  <c r="AU30" i="17"/>
  <c r="AV30" i="17"/>
  <c r="AW30" i="17"/>
  <c r="BN30" i="17"/>
  <c r="BO30" i="17"/>
  <c r="BP30" i="17"/>
  <c r="CG30" i="17"/>
  <c r="CH30" i="17"/>
  <c r="CI30" i="17"/>
  <c r="DC30" i="17"/>
  <c r="DD30" i="17"/>
  <c r="AB50" i="17"/>
  <c r="AC50" i="17"/>
  <c r="AD50" i="17"/>
  <c r="AU50" i="17"/>
  <c r="AV50" i="17"/>
  <c r="AW50" i="17"/>
  <c r="BN50" i="17"/>
  <c r="BO50" i="17"/>
  <c r="BP50" i="17"/>
  <c r="CG50" i="17"/>
  <c r="CH50" i="17"/>
  <c r="CI50" i="17"/>
  <c r="DC50" i="17"/>
  <c r="DD50" i="17"/>
  <c r="AB51" i="17"/>
  <c r="AC51" i="17"/>
  <c r="AD51" i="17"/>
  <c r="AU51" i="17"/>
  <c r="AV51" i="17"/>
  <c r="AW51" i="17"/>
  <c r="BN51" i="17"/>
  <c r="BO51" i="17"/>
  <c r="BP51" i="17"/>
  <c r="CG51" i="17"/>
  <c r="CH51" i="17"/>
  <c r="CI51" i="17"/>
  <c r="DC51" i="17"/>
  <c r="DD51" i="17" s="1"/>
  <c r="AB105" i="17"/>
  <c r="AC105" i="17"/>
  <c r="AD105" i="17"/>
  <c r="AU105" i="17"/>
  <c r="AV105" i="17"/>
  <c r="AW105" i="17"/>
  <c r="BN105" i="17"/>
  <c r="BO105" i="17"/>
  <c r="BP105" i="17"/>
  <c r="CG105" i="17"/>
  <c r="CH105" i="17"/>
  <c r="CI105" i="17"/>
  <c r="DC105" i="17"/>
  <c r="DD105" i="17" s="1"/>
  <c r="AB106" i="17"/>
  <c r="AC106" i="17"/>
  <c r="AD106" i="17"/>
  <c r="AU106" i="17"/>
  <c r="AV106" i="17"/>
  <c r="AW106" i="17"/>
  <c r="BN106" i="17"/>
  <c r="BO106" i="17"/>
  <c r="BP106" i="17"/>
  <c r="CG106" i="17"/>
  <c r="CH106" i="17"/>
  <c r="CI106" i="17"/>
  <c r="DC106" i="17"/>
  <c r="DD106" i="17" s="1"/>
  <c r="AB107" i="17"/>
  <c r="AC107" i="17"/>
  <c r="AD107" i="17"/>
  <c r="AU107" i="17"/>
  <c r="AV107" i="17"/>
  <c r="AW107" i="17"/>
  <c r="BN107" i="17"/>
  <c r="BO107" i="17"/>
  <c r="BP107" i="17"/>
  <c r="CG107" i="17"/>
  <c r="CH107" i="17"/>
  <c r="CI107" i="17"/>
  <c r="DC107" i="17"/>
  <c r="DD107" i="17" s="1"/>
  <c r="AB108" i="17"/>
  <c r="AC108" i="17"/>
  <c r="AD108" i="17"/>
  <c r="AU108" i="17"/>
  <c r="AV108" i="17"/>
  <c r="AW108" i="17"/>
  <c r="BN108" i="17"/>
  <c r="BO108" i="17"/>
  <c r="BP108" i="17"/>
  <c r="CG108" i="17"/>
  <c r="CH108" i="17"/>
  <c r="CI108" i="17"/>
  <c r="DC108" i="17"/>
  <c r="DD108" i="17" s="1"/>
  <c r="AB143" i="17"/>
  <c r="AC143" i="17"/>
  <c r="AD143" i="17"/>
  <c r="AU143" i="17"/>
  <c r="AV143" i="17"/>
  <c r="AW143" i="17"/>
  <c r="BN143" i="17"/>
  <c r="BO143" i="17"/>
  <c r="BP143" i="17"/>
  <c r="CG143" i="17"/>
  <c r="CH143" i="17"/>
  <c r="CI143" i="17"/>
  <c r="DC143" i="17"/>
  <c r="DD143" i="17"/>
  <c r="AB33" i="17"/>
  <c r="AC33" i="17"/>
  <c r="AD33" i="17"/>
  <c r="AU33" i="17"/>
  <c r="AV33" i="17"/>
  <c r="AW33" i="17"/>
  <c r="BN33" i="17"/>
  <c r="BO33" i="17"/>
  <c r="BP33" i="17"/>
  <c r="CG33" i="17"/>
  <c r="CH33" i="17"/>
  <c r="CI33" i="17"/>
  <c r="DC33" i="17"/>
  <c r="DD33" i="17" s="1"/>
  <c r="AB45" i="17"/>
  <c r="AC45" i="17"/>
  <c r="AD45" i="17"/>
  <c r="AU45" i="17"/>
  <c r="AV45" i="17"/>
  <c r="AW45" i="17"/>
  <c r="BN45" i="17"/>
  <c r="BO45" i="17"/>
  <c r="BP45" i="17"/>
  <c r="CG45" i="17"/>
  <c r="CH45" i="17"/>
  <c r="CI45" i="17"/>
  <c r="DC45" i="17"/>
  <c r="DD45" i="17" s="1"/>
  <c r="AB23" i="17"/>
  <c r="AC23" i="17"/>
  <c r="AD23" i="17"/>
  <c r="AU23" i="17"/>
  <c r="AV23" i="17"/>
  <c r="AW23" i="17"/>
  <c r="BN23" i="17"/>
  <c r="BO23" i="17"/>
  <c r="BP23" i="17"/>
  <c r="CG23" i="17"/>
  <c r="CH23" i="17"/>
  <c r="CI23" i="17"/>
  <c r="DC23" i="17"/>
  <c r="DD23" i="17"/>
  <c r="AB46" i="17"/>
  <c r="AC46" i="17"/>
  <c r="AD46" i="17"/>
  <c r="AU46" i="17"/>
  <c r="AV46" i="17"/>
  <c r="AW46" i="17"/>
  <c r="BN46" i="17"/>
  <c r="BO46" i="17"/>
  <c r="BP46" i="17"/>
  <c r="CG46" i="17"/>
  <c r="CH46" i="17"/>
  <c r="CI46" i="17"/>
  <c r="DC46" i="17"/>
  <c r="DD46" i="17" s="1"/>
  <c r="AB25" i="17"/>
  <c r="AC25" i="17"/>
  <c r="AD25" i="17"/>
  <c r="AU25" i="17"/>
  <c r="AV25" i="17"/>
  <c r="AW25" i="17"/>
  <c r="BN25" i="17"/>
  <c r="BO25" i="17"/>
  <c r="BP25" i="17"/>
  <c r="CG25" i="17"/>
  <c r="CH25" i="17"/>
  <c r="CI25" i="17"/>
  <c r="DC25" i="17"/>
  <c r="DD25" i="17" s="1"/>
  <c r="AB42" i="17"/>
  <c r="AC42" i="17"/>
  <c r="AD42" i="17"/>
  <c r="AU42" i="17"/>
  <c r="AV42" i="17"/>
  <c r="AW42" i="17"/>
  <c r="BN42" i="17"/>
  <c r="BO42" i="17"/>
  <c r="BP42" i="17"/>
  <c r="CG42" i="17"/>
  <c r="CH42" i="17"/>
  <c r="CI42" i="17"/>
  <c r="DC42" i="17"/>
  <c r="DD42" i="17"/>
  <c r="AB133" i="17"/>
  <c r="AC133" i="17"/>
  <c r="AD133" i="17"/>
  <c r="AU133" i="17"/>
  <c r="AV133" i="17"/>
  <c r="AW133" i="17"/>
  <c r="BN133" i="17"/>
  <c r="BO133" i="17"/>
  <c r="BP133" i="17"/>
  <c r="CG133" i="17"/>
  <c r="CH133" i="17"/>
  <c r="CI133" i="17"/>
  <c r="DC133" i="17"/>
  <c r="DD133" i="17" s="1"/>
  <c r="AB34" i="17"/>
  <c r="AC34" i="17"/>
  <c r="AD34" i="17"/>
  <c r="AU34" i="17"/>
  <c r="AV34" i="17"/>
  <c r="AW34" i="17"/>
  <c r="BN34" i="17"/>
  <c r="BO34" i="17"/>
  <c r="BP34" i="17"/>
  <c r="CG34" i="17"/>
  <c r="CH34" i="17"/>
  <c r="CI34" i="17"/>
  <c r="DC34" i="17"/>
  <c r="DD34" i="17" s="1"/>
  <c r="AB5" i="17"/>
  <c r="AC5" i="17"/>
  <c r="AD5" i="17"/>
  <c r="AU5" i="17"/>
  <c r="AV5" i="17"/>
  <c r="AW5" i="17"/>
  <c r="BN5" i="17"/>
  <c r="BO5" i="17"/>
  <c r="BP5" i="17"/>
  <c r="CG5" i="17"/>
  <c r="CH5" i="17"/>
  <c r="CI5" i="17"/>
  <c r="DC5" i="17"/>
  <c r="DD5" i="17" s="1"/>
  <c r="AB6" i="17"/>
  <c r="AC6" i="17"/>
  <c r="AD6" i="17"/>
  <c r="AU6" i="17"/>
  <c r="AV6" i="17"/>
  <c r="AW6" i="17"/>
  <c r="BN6" i="17"/>
  <c r="BO6" i="17"/>
  <c r="BP6" i="17"/>
  <c r="CG6" i="17"/>
  <c r="CH6" i="17"/>
  <c r="CI6" i="17"/>
  <c r="DC6" i="17"/>
  <c r="DD6" i="17" s="1"/>
  <c r="AB72" i="17"/>
  <c r="AC72" i="17"/>
  <c r="AD72" i="17"/>
  <c r="AU72" i="17"/>
  <c r="AV72" i="17"/>
  <c r="AW72" i="17"/>
  <c r="BN72" i="17"/>
  <c r="BO72" i="17"/>
  <c r="BP72" i="17"/>
  <c r="CG72" i="17"/>
  <c r="CH72" i="17"/>
  <c r="CI72" i="17"/>
  <c r="DC72" i="17"/>
  <c r="DD72" i="17"/>
  <c r="AB76" i="17"/>
  <c r="AC76" i="17"/>
  <c r="AD76" i="17"/>
  <c r="AU76" i="17"/>
  <c r="AV76" i="17"/>
  <c r="AW76" i="17"/>
  <c r="BN76" i="17"/>
  <c r="BO76" i="17"/>
  <c r="BP76" i="17"/>
  <c r="CG76" i="17"/>
  <c r="CH76" i="17"/>
  <c r="CI76" i="17"/>
  <c r="DC76" i="17"/>
  <c r="DD76" i="17" s="1"/>
  <c r="AB99" i="17"/>
  <c r="AC99" i="17"/>
  <c r="AD99" i="17"/>
  <c r="AU99" i="17"/>
  <c r="AV99" i="17"/>
  <c r="AW99" i="17"/>
  <c r="BN99" i="17"/>
  <c r="BO99" i="17"/>
  <c r="BP99" i="17"/>
  <c r="CG99" i="17"/>
  <c r="CH99" i="17"/>
  <c r="CI99" i="17"/>
  <c r="DC99" i="17"/>
  <c r="DD99" i="17" s="1"/>
  <c r="AB102" i="17"/>
  <c r="AC102" i="17"/>
  <c r="AD102" i="17"/>
  <c r="AU102" i="17"/>
  <c r="AV102" i="17"/>
  <c r="AW102" i="17"/>
  <c r="BN102" i="17"/>
  <c r="BO102" i="17"/>
  <c r="BP102" i="17"/>
  <c r="CG102" i="17"/>
  <c r="CH102" i="17"/>
  <c r="CI102" i="17"/>
  <c r="DC102" i="17"/>
  <c r="DD102" i="17"/>
  <c r="AB110" i="17"/>
  <c r="AC110" i="17"/>
  <c r="AD110" i="17"/>
  <c r="AU110" i="17"/>
  <c r="AV110" i="17"/>
  <c r="AW110" i="17"/>
  <c r="BN110" i="17"/>
  <c r="BO110" i="17"/>
  <c r="BP110" i="17"/>
  <c r="CG110" i="17"/>
  <c r="CH110" i="17"/>
  <c r="CI110" i="17"/>
  <c r="DC110" i="17"/>
  <c r="DD110" i="17" s="1"/>
  <c r="AB112" i="17"/>
  <c r="AC112" i="17"/>
  <c r="AD112" i="17"/>
  <c r="AU112" i="17"/>
  <c r="AV112" i="17"/>
  <c r="AW112" i="17"/>
  <c r="BN112" i="17"/>
  <c r="BO112" i="17"/>
  <c r="BP112" i="17"/>
  <c r="CG112" i="17"/>
  <c r="CH112" i="17"/>
  <c r="CI112" i="17"/>
  <c r="DC112" i="17"/>
  <c r="DD112" i="17"/>
  <c r="AB113" i="17"/>
  <c r="AC113" i="17"/>
  <c r="AD113" i="17"/>
  <c r="AU113" i="17"/>
  <c r="AV113" i="17"/>
  <c r="AW113" i="17"/>
  <c r="BN113" i="17"/>
  <c r="BO113" i="17"/>
  <c r="BP113" i="17"/>
  <c r="CG113" i="17"/>
  <c r="CH113" i="17"/>
  <c r="CI113" i="17"/>
  <c r="DC113" i="17"/>
  <c r="DD113" i="17" s="1"/>
  <c r="AB160" i="17"/>
  <c r="AC160" i="17"/>
  <c r="AD160" i="17"/>
  <c r="AU160" i="17"/>
  <c r="AV160" i="17"/>
  <c r="AW160" i="17"/>
  <c r="BN160" i="17"/>
  <c r="BO160" i="17"/>
  <c r="BP160" i="17"/>
  <c r="CG160" i="17"/>
  <c r="CH160" i="17"/>
  <c r="CI160" i="17"/>
  <c r="DC160" i="17"/>
  <c r="DD160" i="17" s="1"/>
  <c r="AB161" i="17"/>
  <c r="AC161" i="17"/>
  <c r="AD161" i="17"/>
  <c r="AU161" i="17"/>
  <c r="AV161" i="17"/>
  <c r="AW161" i="17"/>
  <c r="BN161" i="17"/>
  <c r="BO161" i="17"/>
  <c r="BP161" i="17"/>
  <c r="CG161" i="17"/>
  <c r="CH161" i="17"/>
  <c r="CI161" i="17"/>
  <c r="DC161" i="17"/>
  <c r="DD161" i="17" s="1"/>
  <c r="AB162" i="17"/>
  <c r="AC162" i="17"/>
  <c r="AD162" i="17"/>
  <c r="AU162" i="17"/>
  <c r="AV162" i="17"/>
  <c r="AW162" i="17"/>
  <c r="BN162" i="17"/>
  <c r="BO162" i="17"/>
  <c r="BP162" i="17"/>
  <c r="CG162" i="17"/>
  <c r="CH162" i="17"/>
  <c r="CI162" i="17"/>
  <c r="DC162" i="17"/>
  <c r="DD162" i="17"/>
  <c r="AB163" i="17"/>
  <c r="AC163" i="17"/>
  <c r="AD163" i="17"/>
  <c r="AU163" i="17"/>
  <c r="AV163" i="17"/>
  <c r="AW163" i="17"/>
  <c r="BN163" i="17"/>
  <c r="BO163" i="17"/>
  <c r="BP163" i="17"/>
  <c r="CG163" i="17"/>
  <c r="CH163" i="17"/>
  <c r="CI163" i="17"/>
  <c r="DC163" i="17"/>
  <c r="DD163" i="17" s="1"/>
  <c r="AB164" i="17"/>
  <c r="AC164" i="17"/>
  <c r="AD164" i="17"/>
  <c r="AU164" i="17"/>
  <c r="AV164" i="17"/>
  <c r="AW164" i="17"/>
  <c r="BN164" i="17"/>
  <c r="BO164" i="17"/>
  <c r="BP164" i="17"/>
  <c r="CG164" i="17"/>
  <c r="CH164" i="17"/>
  <c r="CI164" i="17"/>
  <c r="DC164" i="17"/>
  <c r="DD164" i="17" s="1"/>
  <c r="AB65" i="17"/>
  <c r="AC65" i="17"/>
  <c r="AD65" i="17"/>
  <c r="AU65" i="17"/>
  <c r="AV65" i="17"/>
  <c r="AW65" i="17"/>
  <c r="BN65" i="17"/>
  <c r="BO65" i="17"/>
  <c r="BP65" i="17"/>
  <c r="CG65" i="17"/>
  <c r="CH65" i="17"/>
  <c r="CI65" i="17"/>
  <c r="DC65" i="17"/>
  <c r="DD65" i="17"/>
  <c r="AB129" i="17"/>
  <c r="AC129" i="17"/>
  <c r="AD129" i="17"/>
  <c r="AU129" i="17"/>
  <c r="AV129" i="17"/>
  <c r="AW129" i="17"/>
  <c r="BN129" i="17"/>
  <c r="BO129" i="17"/>
  <c r="BP129" i="17"/>
  <c r="CG129" i="17"/>
  <c r="CH129" i="17"/>
  <c r="CI129" i="17"/>
  <c r="DC129" i="17"/>
  <c r="DD129" i="17" s="1"/>
  <c r="AB130" i="17"/>
  <c r="AC130" i="17"/>
  <c r="AD130" i="17"/>
  <c r="AU130" i="17"/>
  <c r="AV130" i="17"/>
  <c r="AW130" i="17"/>
  <c r="BN130" i="17"/>
  <c r="BO130" i="17"/>
  <c r="BP130" i="17"/>
  <c r="CG130" i="17"/>
  <c r="CH130" i="17"/>
  <c r="CI130" i="17"/>
  <c r="DC130" i="17"/>
  <c r="DD130" i="17"/>
  <c r="AB131" i="17"/>
  <c r="AC131" i="17"/>
  <c r="AD131" i="17"/>
  <c r="AU131" i="17"/>
  <c r="AV131" i="17"/>
  <c r="AW131" i="17"/>
  <c r="BN131" i="17"/>
  <c r="BO131" i="17"/>
  <c r="BP131" i="17"/>
  <c r="CG131" i="17"/>
  <c r="CH131" i="17"/>
  <c r="CI131" i="17"/>
  <c r="DC131" i="17"/>
  <c r="DD131" i="17" s="1"/>
  <c r="AB132" i="17"/>
  <c r="AC132" i="17"/>
  <c r="AD132" i="17"/>
  <c r="AU132" i="17"/>
  <c r="AV132" i="17"/>
  <c r="AW132" i="17"/>
  <c r="BN132" i="17"/>
  <c r="BO132" i="17"/>
  <c r="BP132" i="17"/>
  <c r="CG132" i="17"/>
  <c r="CH132" i="17"/>
  <c r="CI132" i="17"/>
  <c r="DC132" i="17"/>
  <c r="DD132" i="17" s="1"/>
  <c r="AB101" i="17"/>
  <c r="AC101" i="17"/>
  <c r="AD101" i="17"/>
  <c r="AU101" i="17"/>
  <c r="AV101" i="17"/>
  <c r="AW101" i="17"/>
  <c r="BN101" i="17"/>
  <c r="BO101" i="17"/>
  <c r="BP101" i="17"/>
  <c r="CG101" i="17"/>
  <c r="CH101" i="17"/>
  <c r="CI101" i="17"/>
  <c r="DC101" i="17"/>
  <c r="DD101" i="17"/>
  <c r="AB136" i="17"/>
  <c r="AC136" i="17"/>
  <c r="AD136" i="17"/>
  <c r="AU136" i="17"/>
  <c r="AV136" i="17"/>
  <c r="AW136" i="17"/>
  <c r="BN136" i="17"/>
  <c r="BO136" i="17"/>
  <c r="BP136" i="17"/>
  <c r="CG136" i="17"/>
  <c r="CH136" i="17"/>
  <c r="CI136" i="17"/>
  <c r="DC136" i="17"/>
  <c r="DD136" i="17" s="1"/>
  <c r="AB139" i="17"/>
  <c r="AC139" i="17"/>
  <c r="AD139" i="17"/>
  <c r="AU139" i="17"/>
  <c r="AV139" i="17"/>
  <c r="AW139" i="17"/>
  <c r="BN139" i="17"/>
  <c r="BO139" i="17"/>
  <c r="BP139" i="17"/>
  <c r="CG139" i="17"/>
  <c r="CH139" i="17"/>
  <c r="CI139" i="17"/>
  <c r="DC139" i="17"/>
  <c r="DD139" i="17"/>
  <c r="AB7" i="17"/>
  <c r="AC7" i="17"/>
  <c r="AD7" i="17"/>
  <c r="AU7" i="17"/>
  <c r="AV7" i="17"/>
  <c r="AW7" i="17"/>
  <c r="BN7" i="17"/>
  <c r="BO7" i="17"/>
  <c r="BP7" i="17"/>
  <c r="CG7" i="17"/>
  <c r="CH7" i="17"/>
  <c r="CI7" i="17"/>
  <c r="DC7" i="17"/>
  <c r="DD7" i="17"/>
  <c r="AB60" i="17"/>
  <c r="AC60" i="17"/>
  <c r="AD60" i="17"/>
  <c r="AU60" i="17"/>
  <c r="AV60" i="17"/>
  <c r="AW60" i="17"/>
  <c r="BN60" i="17"/>
  <c r="BO60" i="17"/>
  <c r="BP60" i="17"/>
  <c r="CG60" i="17"/>
  <c r="CH60" i="17"/>
  <c r="CI60" i="17"/>
  <c r="DC60" i="17"/>
  <c r="DD60" i="17" s="1"/>
  <c r="AB61" i="17"/>
  <c r="AC61" i="17"/>
  <c r="AD61" i="17"/>
  <c r="AU61" i="17"/>
  <c r="AV61" i="17"/>
  <c r="AW61" i="17"/>
  <c r="BN61" i="17"/>
  <c r="BO61" i="17"/>
  <c r="BP61" i="17"/>
  <c r="CG61" i="17"/>
  <c r="CH61" i="17"/>
  <c r="CI61" i="17"/>
  <c r="DC61" i="17"/>
  <c r="DD61" i="17" s="1"/>
  <c r="AB66" i="17"/>
  <c r="AC66" i="17"/>
  <c r="AD66" i="17"/>
  <c r="AU66" i="17"/>
  <c r="AV66" i="17"/>
  <c r="AW66" i="17"/>
  <c r="BN66" i="17"/>
  <c r="BO66" i="17"/>
  <c r="BP66" i="17"/>
  <c r="CG66" i="17"/>
  <c r="CH66" i="17"/>
  <c r="CI66" i="17"/>
  <c r="DC66" i="17"/>
  <c r="DD66" i="17" s="1"/>
  <c r="AB69" i="17"/>
  <c r="AC69" i="17"/>
  <c r="AD69" i="17"/>
  <c r="AU69" i="17"/>
  <c r="AV69" i="17"/>
  <c r="AW69" i="17"/>
  <c r="BN69" i="17"/>
  <c r="BO69" i="17"/>
  <c r="BP69" i="17"/>
  <c r="CG69" i="17"/>
  <c r="CH69" i="17"/>
  <c r="CI69" i="17"/>
  <c r="DC69" i="17"/>
  <c r="DD69" i="17" s="1"/>
  <c r="AB83" i="17"/>
  <c r="AC83" i="17"/>
  <c r="AD83" i="17"/>
  <c r="AU83" i="17"/>
  <c r="AV83" i="17"/>
  <c r="AW83" i="17"/>
  <c r="BN83" i="17"/>
  <c r="BO83" i="17"/>
  <c r="BP83" i="17"/>
  <c r="CG83" i="17"/>
  <c r="CH83" i="17"/>
  <c r="CI83" i="17"/>
  <c r="DC83" i="17"/>
  <c r="DD83" i="17" s="1"/>
  <c r="AB92" i="17"/>
  <c r="AC92" i="17"/>
  <c r="AD92" i="17"/>
  <c r="AU92" i="17"/>
  <c r="AV92" i="17"/>
  <c r="AW92" i="17"/>
  <c r="BN92" i="17"/>
  <c r="BO92" i="17"/>
  <c r="BP92" i="17"/>
  <c r="CG92" i="17"/>
  <c r="CH92" i="17"/>
  <c r="CI92" i="17"/>
  <c r="DC92" i="17"/>
  <c r="DD92" i="17" s="1"/>
  <c r="AB93" i="17"/>
  <c r="AC93" i="17"/>
  <c r="AD93" i="17"/>
  <c r="AU93" i="17"/>
  <c r="AV93" i="17"/>
  <c r="AW93" i="17"/>
  <c r="BN93" i="17"/>
  <c r="BO93" i="17"/>
  <c r="BP93" i="17"/>
  <c r="CG93" i="17"/>
  <c r="CH93" i="17"/>
  <c r="CI93" i="17"/>
  <c r="DC93" i="17"/>
  <c r="DD93" i="17" s="1"/>
  <c r="AB151" i="17"/>
  <c r="AC151" i="17"/>
  <c r="AD151" i="17"/>
  <c r="AU151" i="17"/>
  <c r="AV151" i="17"/>
  <c r="AW151" i="17"/>
  <c r="BN151" i="17"/>
  <c r="BO151" i="17"/>
  <c r="BP151" i="17"/>
  <c r="CG151" i="17"/>
  <c r="CH151" i="17"/>
  <c r="CI151" i="17"/>
  <c r="DC151" i="17"/>
  <c r="DD151" i="17" s="1"/>
  <c r="AB169" i="17"/>
  <c r="AC169" i="17"/>
  <c r="AD169" i="17"/>
  <c r="AU169" i="17"/>
  <c r="AV169" i="17"/>
  <c r="AW169" i="17"/>
  <c r="BN169" i="17"/>
  <c r="BO169" i="17"/>
  <c r="BP169" i="17"/>
  <c r="CG169" i="17"/>
  <c r="CH169" i="17"/>
  <c r="CI169" i="17"/>
  <c r="DC169" i="17"/>
  <c r="DD169" i="17"/>
  <c r="AB188" i="17"/>
  <c r="AC188" i="17"/>
  <c r="AD188" i="17"/>
  <c r="AU188" i="17"/>
  <c r="AV188" i="17"/>
  <c r="AW188" i="17"/>
  <c r="BN188" i="17"/>
  <c r="BO188" i="17"/>
  <c r="BP188" i="17"/>
  <c r="CG188" i="17"/>
  <c r="CH188" i="17"/>
  <c r="CI188" i="17"/>
  <c r="DC188" i="17"/>
  <c r="DD188" i="17"/>
  <c r="AB195" i="17"/>
  <c r="AC195" i="17"/>
  <c r="AD195" i="17"/>
  <c r="AU195" i="17"/>
  <c r="AV195" i="17"/>
  <c r="AW195" i="17"/>
  <c r="BN195" i="17"/>
  <c r="BO195" i="17"/>
  <c r="BP195" i="17"/>
  <c r="CG195" i="17"/>
  <c r="CH195" i="17"/>
  <c r="CI195" i="17"/>
  <c r="DC195" i="17"/>
  <c r="DD195" i="17" s="1"/>
  <c r="AB281" i="17"/>
  <c r="AC281" i="17"/>
  <c r="AD281" i="17"/>
  <c r="AU281" i="17"/>
  <c r="AV281" i="17"/>
  <c r="AW281" i="17"/>
  <c r="BN281" i="17"/>
  <c r="BO281" i="17"/>
  <c r="BP281" i="17"/>
  <c r="CG281" i="17"/>
  <c r="CH281" i="17"/>
  <c r="CI281" i="17"/>
  <c r="DC281" i="17"/>
  <c r="DD281" i="17" s="1"/>
  <c r="AB84" i="17"/>
  <c r="AC84" i="17"/>
  <c r="AD84" i="17"/>
  <c r="AU84" i="17"/>
  <c r="AV84" i="17"/>
  <c r="AW84" i="17"/>
  <c r="BN84" i="17"/>
  <c r="BO84" i="17"/>
  <c r="BP84" i="17"/>
  <c r="CG84" i="17"/>
  <c r="CH84" i="17"/>
  <c r="CI84" i="17"/>
  <c r="DC84" i="17"/>
  <c r="DD84" i="17"/>
  <c r="AB55" i="17"/>
  <c r="AC55" i="17"/>
  <c r="AD55" i="17"/>
  <c r="AU55" i="17"/>
  <c r="AV55" i="17"/>
  <c r="AW55" i="17"/>
  <c r="BN55" i="17"/>
  <c r="BO55" i="17"/>
  <c r="BP55" i="17"/>
  <c r="CG55" i="17"/>
  <c r="CH55" i="17"/>
  <c r="CI55" i="17"/>
  <c r="DC55" i="17"/>
  <c r="DD55" i="17"/>
  <c r="AB62" i="17"/>
  <c r="AC62" i="17"/>
  <c r="AD62" i="17"/>
  <c r="AU62" i="17"/>
  <c r="AV62" i="17"/>
  <c r="AW62" i="17"/>
  <c r="BN62" i="17"/>
  <c r="BO62" i="17"/>
  <c r="BP62" i="17"/>
  <c r="CG62" i="17"/>
  <c r="CH62" i="17"/>
  <c r="CI62" i="17"/>
  <c r="DC62" i="17"/>
  <c r="DD62" i="17" s="1"/>
  <c r="AB94" i="17"/>
  <c r="AC94" i="17"/>
  <c r="AD94" i="17"/>
  <c r="AU94" i="17"/>
  <c r="AV94" i="17"/>
  <c r="AW94" i="17"/>
  <c r="BN94" i="17"/>
  <c r="BO94" i="17"/>
  <c r="BP94" i="17"/>
  <c r="CG94" i="17"/>
  <c r="CH94" i="17"/>
  <c r="CI94" i="17"/>
  <c r="DC94" i="17"/>
  <c r="DD94" i="17" s="1"/>
  <c r="AB56" i="17"/>
  <c r="AC56" i="17"/>
  <c r="AD56" i="17"/>
  <c r="AU56" i="17"/>
  <c r="AV56" i="17"/>
  <c r="AW56" i="17"/>
  <c r="BN56" i="17"/>
  <c r="BO56" i="17"/>
  <c r="BP56" i="17"/>
  <c r="CG56" i="17"/>
  <c r="CH56" i="17"/>
  <c r="CI56" i="17"/>
  <c r="DC56" i="17"/>
  <c r="DD56" i="17" s="1"/>
  <c r="AB63" i="17"/>
  <c r="AC63" i="17"/>
  <c r="AD63" i="17"/>
  <c r="AU63" i="17"/>
  <c r="AV63" i="17"/>
  <c r="AW63" i="17"/>
  <c r="BN63" i="17"/>
  <c r="BO63" i="17"/>
  <c r="BP63" i="17"/>
  <c r="CG63" i="17"/>
  <c r="CH63" i="17"/>
  <c r="CI63" i="17"/>
  <c r="DC63" i="17"/>
  <c r="DD63" i="17" s="1"/>
  <c r="AB80" i="17"/>
  <c r="AC80" i="17"/>
  <c r="AD80" i="17"/>
  <c r="AU80" i="17"/>
  <c r="AV80" i="17"/>
  <c r="AW80" i="17"/>
  <c r="BN80" i="17"/>
  <c r="BO80" i="17"/>
  <c r="BP80" i="17"/>
  <c r="CG80" i="17"/>
  <c r="CH80" i="17"/>
  <c r="CI80" i="17"/>
  <c r="DC80" i="17"/>
  <c r="DD80" i="17" s="1"/>
  <c r="AB95" i="17"/>
  <c r="AC95" i="17"/>
  <c r="AD95" i="17"/>
  <c r="AU95" i="17"/>
  <c r="AV95" i="17"/>
  <c r="AW95" i="17"/>
  <c r="BN95" i="17"/>
  <c r="BO95" i="17"/>
  <c r="BP95" i="17"/>
  <c r="CG95" i="17"/>
  <c r="CH95" i="17"/>
  <c r="CI95" i="17"/>
  <c r="DC95" i="17"/>
  <c r="DD95" i="17"/>
  <c r="AB150" i="17"/>
  <c r="AC150" i="17"/>
  <c r="AD150" i="17"/>
  <c r="AU150" i="17"/>
  <c r="AV150" i="17"/>
  <c r="AW150" i="17"/>
  <c r="BN150" i="17"/>
  <c r="BO150" i="17"/>
  <c r="BP150" i="17"/>
  <c r="CG150" i="17"/>
  <c r="CH150" i="17"/>
  <c r="CI150" i="17"/>
  <c r="DC150" i="17"/>
  <c r="DD150" i="17" s="1"/>
  <c r="AB153" i="17"/>
  <c r="AC153" i="17"/>
  <c r="AD153" i="17"/>
  <c r="AU153" i="17"/>
  <c r="AV153" i="17"/>
  <c r="AW153" i="17"/>
  <c r="BN153" i="17"/>
  <c r="BO153" i="17"/>
  <c r="BP153" i="17"/>
  <c r="CG153" i="17"/>
  <c r="CH153" i="17"/>
  <c r="CI153" i="17"/>
  <c r="DC153" i="17"/>
  <c r="DD153" i="17" s="1"/>
  <c r="AB173" i="17"/>
  <c r="AC173" i="17"/>
  <c r="AD173" i="17"/>
  <c r="AU173" i="17"/>
  <c r="AV173" i="17"/>
  <c r="AW173" i="17"/>
  <c r="BN173" i="17"/>
  <c r="BO173" i="17"/>
  <c r="BP173" i="17"/>
  <c r="CG173" i="17"/>
  <c r="CH173" i="17"/>
  <c r="CI173" i="17"/>
  <c r="DC173" i="17"/>
  <c r="DD173" i="17"/>
  <c r="AB178" i="17"/>
  <c r="AC178" i="17"/>
  <c r="AD178" i="17"/>
  <c r="AU178" i="17"/>
  <c r="AV178" i="17"/>
  <c r="AW178" i="17"/>
  <c r="BN178" i="17"/>
  <c r="BO178" i="17"/>
  <c r="BP178" i="17"/>
  <c r="CG178" i="17"/>
  <c r="CH178" i="17"/>
  <c r="CI178" i="17"/>
  <c r="DC178" i="17"/>
  <c r="DD178" i="17" s="1"/>
  <c r="AB183" i="17"/>
  <c r="AC183" i="17"/>
  <c r="AD183" i="17"/>
  <c r="AU183" i="17"/>
  <c r="AV183" i="17"/>
  <c r="AW183" i="17"/>
  <c r="BN183" i="17"/>
  <c r="BO183" i="17"/>
  <c r="BP183" i="17"/>
  <c r="CG183" i="17"/>
  <c r="CH183" i="17"/>
  <c r="CI183" i="17"/>
  <c r="DC183" i="17"/>
  <c r="DD183" i="17"/>
  <c r="AB191" i="17"/>
  <c r="AC191" i="17"/>
  <c r="AD191" i="17"/>
  <c r="AU191" i="17"/>
  <c r="AV191" i="17"/>
  <c r="AW191" i="17"/>
  <c r="BN191" i="17"/>
  <c r="BO191" i="17"/>
  <c r="BP191" i="17"/>
  <c r="CG191" i="17"/>
  <c r="CH191" i="17"/>
  <c r="CI191" i="17"/>
  <c r="DC191" i="17"/>
  <c r="DD191" i="17"/>
  <c r="AB198" i="17"/>
  <c r="AC198" i="17"/>
  <c r="AD198" i="17"/>
  <c r="AU198" i="17"/>
  <c r="AV198" i="17"/>
  <c r="AW198" i="17"/>
  <c r="BN198" i="17"/>
  <c r="BO198" i="17"/>
  <c r="BP198" i="17"/>
  <c r="CG198" i="17"/>
  <c r="CH198" i="17"/>
  <c r="CI198" i="17"/>
  <c r="DC198" i="17"/>
  <c r="DD198" i="17" s="1"/>
  <c r="AB204" i="17"/>
  <c r="AC204" i="17"/>
  <c r="AD204" i="17"/>
  <c r="AU204" i="17"/>
  <c r="AV204" i="17"/>
  <c r="AW204" i="17"/>
  <c r="BN204" i="17"/>
  <c r="BO204" i="17"/>
  <c r="BP204" i="17"/>
  <c r="CG204" i="17"/>
  <c r="CH204" i="17"/>
  <c r="CI204" i="17"/>
  <c r="DC204" i="17"/>
  <c r="DD204" i="17" s="1"/>
  <c r="AB208" i="17"/>
  <c r="AC208" i="17"/>
  <c r="AD208" i="17"/>
  <c r="AU208" i="17"/>
  <c r="AV208" i="17"/>
  <c r="AW208" i="17"/>
  <c r="BN208" i="17"/>
  <c r="BO208" i="17"/>
  <c r="BP208" i="17"/>
  <c r="CG208" i="17"/>
  <c r="CH208" i="17"/>
  <c r="CI208" i="17"/>
  <c r="DC208" i="17"/>
  <c r="DD208" i="17"/>
  <c r="AB282" i="17"/>
  <c r="AC282" i="17"/>
  <c r="AD282" i="17"/>
  <c r="AU282" i="17"/>
  <c r="AV282" i="17"/>
  <c r="AW282" i="17"/>
  <c r="BN282" i="17"/>
  <c r="BO282" i="17"/>
  <c r="BP282" i="17"/>
  <c r="CG282" i="17"/>
  <c r="CH282" i="17"/>
  <c r="CI282" i="17"/>
  <c r="DC282" i="17"/>
  <c r="DD282" i="17" s="1"/>
  <c r="AB16" i="17"/>
  <c r="AC16" i="17"/>
  <c r="AD16" i="17"/>
  <c r="AU16" i="17"/>
  <c r="AV16" i="17"/>
  <c r="AW16" i="17"/>
  <c r="BN16" i="17"/>
  <c r="BO16" i="17"/>
  <c r="BP16" i="17"/>
  <c r="CG16" i="17"/>
  <c r="CH16" i="17"/>
  <c r="CI16" i="17"/>
  <c r="DC16" i="17"/>
  <c r="DD16" i="17" s="1"/>
  <c r="AB36" i="17"/>
  <c r="AC36" i="17"/>
  <c r="AD36" i="17"/>
  <c r="AU36" i="17"/>
  <c r="AV36" i="17"/>
  <c r="AW36" i="17"/>
  <c r="BN36" i="17"/>
  <c r="BO36" i="17"/>
  <c r="BP36" i="17"/>
  <c r="CG36" i="17"/>
  <c r="CH36" i="17"/>
  <c r="CI36" i="17"/>
  <c r="DC36" i="17"/>
  <c r="DD36" i="17" s="1"/>
  <c r="AB57" i="17"/>
  <c r="AC57" i="17"/>
  <c r="AD57" i="17"/>
  <c r="AU57" i="17"/>
  <c r="AV57" i="17"/>
  <c r="AW57" i="17"/>
  <c r="BN57" i="17"/>
  <c r="BO57" i="17"/>
  <c r="BP57" i="17"/>
  <c r="CG57" i="17"/>
  <c r="CH57" i="17"/>
  <c r="CI57" i="17"/>
  <c r="DC57" i="17"/>
  <c r="DD57" i="17" s="1"/>
  <c r="AB64" i="17"/>
  <c r="AC64" i="17"/>
  <c r="AD64" i="17"/>
  <c r="AU64" i="17"/>
  <c r="AV64" i="17"/>
  <c r="AW64" i="17"/>
  <c r="BN64" i="17"/>
  <c r="BO64" i="17"/>
  <c r="BP64" i="17"/>
  <c r="CG64" i="17"/>
  <c r="CH64" i="17"/>
  <c r="CI64" i="17"/>
  <c r="DC64" i="17"/>
  <c r="DD64" i="17" s="1"/>
  <c r="AB67" i="17"/>
  <c r="AC67" i="17"/>
  <c r="AD67" i="17"/>
  <c r="AU67" i="17"/>
  <c r="AV67" i="17"/>
  <c r="AW67" i="17"/>
  <c r="BN67" i="17"/>
  <c r="BO67" i="17"/>
  <c r="BP67" i="17"/>
  <c r="CG67" i="17"/>
  <c r="CH67" i="17"/>
  <c r="CI67" i="17"/>
  <c r="DC67" i="17"/>
  <c r="DD67" i="17" s="1"/>
  <c r="AB154" i="17"/>
  <c r="AC154" i="17"/>
  <c r="AD154" i="17"/>
  <c r="AU154" i="17"/>
  <c r="AV154" i="17"/>
  <c r="AW154" i="17"/>
  <c r="BN154" i="17"/>
  <c r="BO154" i="17"/>
  <c r="BP154" i="17"/>
  <c r="CG154" i="17"/>
  <c r="CH154" i="17"/>
  <c r="CI154" i="17"/>
  <c r="DC154" i="17"/>
  <c r="DD154" i="17"/>
  <c r="AB174" i="17"/>
  <c r="AC174" i="17"/>
  <c r="AD174" i="17"/>
  <c r="AU174" i="17"/>
  <c r="AV174" i="17"/>
  <c r="AW174" i="17"/>
  <c r="BN174" i="17"/>
  <c r="BO174" i="17"/>
  <c r="BP174" i="17"/>
  <c r="CG174" i="17"/>
  <c r="CH174" i="17"/>
  <c r="CI174" i="17"/>
  <c r="DC174" i="17"/>
  <c r="DD174" i="17"/>
  <c r="AB179" i="17"/>
  <c r="AC179" i="17"/>
  <c r="AD179" i="17"/>
  <c r="AU179" i="17"/>
  <c r="AV179" i="17"/>
  <c r="AW179" i="17"/>
  <c r="BN179" i="17"/>
  <c r="BO179" i="17"/>
  <c r="BP179" i="17"/>
  <c r="CG179" i="17"/>
  <c r="CH179" i="17"/>
  <c r="CI179" i="17"/>
  <c r="DC179" i="17"/>
  <c r="DD179" i="17" s="1"/>
  <c r="AB184" i="17"/>
  <c r="AC184" i="17"/>
  <c r="AD184" i="17"/>
  <c r="AU184" i="17"/>
  <c r="AV184" i="17"/>
  <c r="AW184" i="17"/>
  <c r="BN184" i="17"/>
  <c r="BO184" i="17"/>
  <c r="BP184" i="17"/>
  <c r="CG184" i="17"/>
  <c r="CH184" i="17"/>
  <c r="CI184" i="17"/>
  <c r="DC184" i="17"/>
  <c r="DD184" i="17"/>
  <c r="AB276" i="17"/>
  <c r="AC276" i="17"/>
  <c r="AD276" i="17"/>
  <c r="AU276" i="17"/>
  <c r="AV276" i="17"/>
  <c r="AW276" i="17"/>
  <c r="BN276" i="17"/>
  <c r="BO276" i="17"/>
  <c r="BP276" i="17"/>
  <c r="CG276" i="17"/>
  <c r="CH276" i="17"/>
  <c r="CI276" i="17"/>
  <c r="DC276" i="17"/>
  <c r="DD276" i="17"/>
  <c r="AB283" i="17"/>
  <c r="AC283" i="17"/>
  <c r="AD283" i="17"/>
  <c r="AU283" i="17"/>
  <c r="AV283" i="17"/>
  <c r="AW283" i="17"/>
  <c r="BN283" i="17"/>
  <c r="BO283" i="17"/>
  <c r="BP283" i="17"/>
  <c r="CG283" i="17"/>
  <c r="CH283" i="17"/>
  <c r="CI283" i="17"/>
  <c r="DC283" i="17"/>
  <c r="DD283" i="17" s="1"/>
  <c r="AB38" i="17"/>
  <c r="AC38" i="17"/>
  <c r="AD38" i="17"/>
  <c r="AU38" i="17"/>
  <c r="AV38" i="17"/>
  <c r="AW38" i="17"/>
  <c r="BN38" i="17"/>
  <c r="BO38" i="17"/>
  <c r="BP38" i="17"/>
  <c r="CG38" i="17"/>
  <c r="CH38" i="17"/>
  <c r="CI38" i="17"/>
  <c r="DC38" i="17"/>
  <c r="DD38" i="17" s="1"/>
  <c r="AB53" i="17"/>
  <c r="AC53" i="17"/>
  <c r="AD53" i="17"/>
  <c r="AU53" i="17"/>
  <c r="AV53" i="17"/>
  <c r="AW53" i="17"/>
  <c r="BN53" i="17"/>
  <c r="BO53" i="17"/>
  <c r="BP53" i="17"/>
  <c r="CG53" i="17"/>
  <c r="CH53" i="17"/>
  <c r="CI53" i="17"/>
  <c r="DC53" i="17"/>
  <c r="DD53" i="17" s="1"/>
  <c r="AB58" i="17"/>
  <c r="AC58" i="17"/>
  <c r="AD58" i="17"/>
  <c r="AU58" i="17"/>
  <c r="AV58" i="17"/>
  <c r="AW58" i="17"/>
  <c r="BN58" i="17"/>
  <c r="BO58" i="17"/>
  <c r="BP58" i="17"/>
  <c r="CG58" i="17"/>
  <c r="CH58" i="17"/>
  <c r="CI58" i="17"/>
  <c r="DC58" i="17"/>
  <c r="DD58" i="17" s="1"/>
  <c r="AB78" i="17"/>
  <c r="AC78" i="17"/>
  <c r="AD78" i="17"/>
  <c r="AU78" i="17"/>
  <c r="AV78" i="17"/>
  <c r="AW78" i="17"/>
  <c r="BN78" i="17"/>
  <c r="BO78" i="17"/>
  <c r="BP78" i="17"/>
  <c r="CG78" i="17"/>
  <c r="CH78" i="17"/>
  <c r="CI78" i="17"/>
  <c r="DC78" i="17"/>
  <c r="DD78" i="17" s="1"/>
  <c r="AB82" i="17"/>
  <c r="AC82" i="17"/>
  <c r="AD82" i="17"/>
  <c r="AU82" i="17"/>
  <c r="AV82" i="17"/>
  <c r="AW82" i="17"/>
  <c r="BN82" i="17"/>
  <c r="BO82" i="17"/>
  <c r="BP82" i="17"/>
  <c r="CG82" i="17"/>
  <c r="CH82" i="17"/>
  <c r="CI82" i="17"/>
  <c r="DC82" i="17"/>
  <c r="DD82" i="17"/>
  <c r="AB157" i="17"/>
  <c r="AC157" i="17"/>
  <c r="AD157" i="17"/>
  <c r="AU157" i="17"/>
  <c r="AV157" i="17"/>
  <c r="AW157" i="17"/>
  <c r="BN157" i="17"/>
  <c r="BO157" i="17"/>
  <c r="BP157" i="17"/>
  <c r="CG157" i="17"/>
  <c r="CH157" i="17"/>
  <c r="CI157" i="17"/>
  <c r="DC157" i="17"/>
  <c r="DD157" i="17"/>
  <c r="AB167" i="17"/>
  <c r="AC167" i="17"/>
  <c r="AD167" i="17"/>
  <c r="AU167" i="17"/>
  <c r="AV167" i="17"/>
  <c r="AW167" i="17"/>
  <c r="BN167" i="17"/>
  <c r="BO167" i="17"/>
  <c r="BP167" i="17"/>
  <c r="CG167" i="17"/>
  <c r="CH167" i="17"/>
  <c r="CI167" i="17"/>
  <c r="DC167" i="17"/>
  <c r="DD167" i="17" s="1"/>
  <c r="AB171" i="17"/>
  <c r="AC171" i="17"/>
  <c r="AD171" i="17"/>
  <c r="AU171" i="17"/>
  <c r="AV171" i="17"/>
  <c r="AW171" i="17"/>
  <c r="BN171" i="17"/>
  <c r="BO171" i="17"/>
  <c r="BP171" i="17"/>
  <c r="CG171" i="17"/>
  <c r="CH171" i="17"/>
  <c r="CI171" i="17"/>
  <c r="DC171" i="17"/>
  <c r="DD171" i="17"/>
  <c r="AB177" i="17"/>
  <c r="AC177" i="17"/>
  <c r="AD177" i="17"/>
  <c r="AU177" i="17"/>
  <c r="AV177" i="17"/>
  <c r="AW177" i="17"/>
  <c r="BN177" i="17"/>
  <c r="BO177" i="17"/>
  <c r="BP177" i="17"/>
  <c r="CG177" i="17"/>
  <c r="CH177" i="17"/>
  <c r="CI177" i="17"/>
  <c r="DC177" i="17"/>
  <c r="DD177" i="17" s="1"/>
  <c r="AB189" i="17"/>
  <c r="AC189" i="17"/>
  <c r="AD189" i="17"/>
  <c r="AU189" i="17"/>
  <c r="AV189" i="17"/>
  <c r="AW189" i="17"/>
  <c r="BN189" i="17"/>
  <c r="BO189" i="17"/>
  <c r="BP189" i="17"/>
  <c r="CG189" i="17"/>
  <c r="CH189" i="17"/>
  <c r="CI189" i="17"/>
  <c r="DC189" i="17"/>
  <c r="DD189" i="17" s="1"/>
  <c r="AB196" i="17"/>
  <c r="AC196" i="17"/>
  <c r="AD196" i="17"/>
  <c r="AU196" i="17"/>
  <c r="AV196" i="17"/>
  <c r="AW196" i="17"/>
  <c r="BN196" i="17"/>
  <c r="BO196" i="17"/>
  <c r="BP196" i="17"/>
  <c r="CG196" i="17"/>
  <c r="CH196" i="17"/>
  <c r="CI196" i="17"/>
  <c r="DC196" i="17"/>
  <c r="DD196" i="17" s="1"/>
  <c r="AB206" i="17"/>
  <c r="AC206" i="17"/>
  <c r="AD206" i="17"/>
  <c r="AU206" i="17"/>
  <c r="AV206" i="17"/>
  <c r="AW206" i="17"/>
  <c r="BN206" i="17"/>
  <c r="BO206" i="17"/>
  <c r="BP206" i="17"/>
  <c r="CG206" i="17"/>
  <c r="CH206" i="17"/>
  <c r="CI206" i="17"/>
  <c r="DC206" i="17"/>
  <c r="DD206" i="17"/>
  <c r="AB190" i="17"/>
  <c r="AC190" i="17"/>
  <c r="AD190" i="17"/>
  <c r="AU190" i="17"/>
  <c r="AV190" i="17"/>
  <c r="AW190" i="17"/>
  <c r="BN190" i="17"/>
  <c r="BO190" i="17"/>
  <c r="BP190" i="17"/>
  <c r="CG190" i="17"/>
  <c r="CH190" i="17"/>
  <c r="CI190" i="17"/>
  <c r="DC190" i="17"/>
  <c r="DD190" i="17" s="1"/>
  <c r="AB277" i="17"/>
  <c r="AC277" i="17"/>
  <c r="AD277" i="17"/>
  <c r="AU277" i="17"/>
  <c r="AV277" i="17"/>
  <c r="AW277" i="17"/>
  <c r="BN277" i="17"/>
  <c r="BO277" i="17"/>
  <c r="BP277" i="17"/>
  <c r="CG277" i="17"/>
  <c r="CH277" i="17"/>
  <c r="CI277" i="17"/>
  <c r="DC277" i="17"/>
  <c r="DD277" i="17"/>
  <c r="AB17" i="17"/>
  <c r="AC17" i="17"/>
  <c r="AD17" i="17"/>
  <c r="AU17" i="17"/>
  <c r="AV17" i="17"/>
  <c r="AW17" i="17"/>
  <c r="BN17" i="17"/>
  <c r="BO17" i="17"/>
  <c r="BP17" i="17"/>
  <c r="CG17" i="17"/>
  <c r="CH17" i="17"/>
  <c r="CI17" i="17"/>
  <c r="DC17" i="17"/>
  <c r="DD17" i="17" s="1"/>
  <c r="AB59" i="17"/>
  <c r="AC59" i="17"/>
  <c r="AD59" i="17"/>
  <c r="AU59" i="17"/>
  <c r="AV59" i="17"/>
  <c r="AW59" i="17"/>
  <c r="BN59" i="17"/>
  <c r="BO59" i="17"/>
  <c r="BP59" i="17"/>
  <c r="CG59" i="17"/>
  <c r="CH59" i="17"/>
  <c r="CI59" i="17"/>
  <c r="DC59" i="17"/>
  <c r="DD59" i="17"/>
  <c r="AB79" i="17"/>
  <c r="AC79" i="17"/>
  <c r="AD79" i="17"/>
  <c r="AU79" i="17"/>
  <c r="AV79" i="17"/>
  <c r="AW79" i="17"/>
  <c r="BN79" i="17"/>
  <c r="BO79" i="17"/>
  <c r="BP79" i="17"/>
  <c r="CG79" i="17"/>
  <c r="CH79" i="17"/>
  <c r="CI79" i="17"/>
  <c r="DC79" i="17"/>
  <c r="DD79" i="17" s="1"/>
  <c r="AB85" i="17"/>
  <c r="AC85" i="17"/>
  <c r="AD85" i="17"/>
  <c r="AU85" i="17"/>
  <c r="AV85" i="17"/>
  <c r="AW85" i="17"/>
  <c r="BN85" i="17"/>
  <c r="BO85" i="17"/>
  <c r="BP85" i="17"/>
  <c r="CG85" i="17"/>
  <c r="CH85" i="17"/>
  <c r="CI85" i="17"/>
  <c r="DC85" i="17"/>
  <c r="DD85" i="17" s="1"/>
  <c r="AB149" i="17"/>
  <c r="AC149" i="17"/>
  <c r="AD149" i="17"/>
  <c r="AU149" i="17"/>
  <c r="AV149" i="17"/>
  <c r="AW149" i="17"/>
  <c r="BN149" i="17"/>
  <c r="BO149" i="17"/>
  <c r="BP149" i="17"/>
  <c r="CG149" i="17"/>
  <c r="CH149" i="17"/>
  <c r="CI149" i="17"/>
  <c r="DC149" i="17"/>
  <c r="DD149" i="17" s="1"/>
  <c r="AB175" i="17"/>
  <c r="AC175" i="17"/>
  <c r="AD175" i="17"/>
  <c r="AU175" i="17"/>
  <c r="AV175" i="17"/>
  <c r="AW175" i="17"/>
  <c r="BN175" i="17"/>
  <c r="BO175" i="17"/>
  <c r="BP175" i="17"/>
  <c r="CG175" i="17"/>
  <c r="CH175" i="17"/>
  <c r="CI175" i="17"/>
  <c r="DC175" i="17"/>
  <c r="DD175" i="17" s="1"/>
  <c r="AB180" i="17"/>
  <c r="AC180" i="17"/>
  <c r="AD180" i="17"/>
  <c r="AU180" i="17"/>
  <c r="AV180" i="17"/>
  <c r="AW180" i="17"/>
  <c r="BN180" i="17"/>
  <c r="BO180" i="17"/>
  <c r="BP180" i="17"/>
  <c r="CG180" i="17"/>
  <c r="CH180" i="17"/>
  <c r="CI180" i="17"/>
  <c r="DC180" i="17"/>
  <c r="DD180" i="17" s="1"/>
  <c r="AB182" i="17"/>
  <c r="AC182" i="17"/>
  <c r="AD182" i="17"/>
  <c r="AU182" i="17"/>
  <c r="AV182" i="17"/>
  <c r="AW182" i="17"/>
  <c r="BN182" i="17"/>
  <c r="BO182" i="17"/>
  <c r="BP182" i="17"/>
  <c r="CG182" i="17"/>
  <c r="CH182" i="17"/>
  <c r="CI182" i="17"/>
  <c r="DC182" i="17"/>
  <c r="DD182" i="17" s="1"/>
  <c r="AB185" i="17"/>
  <c r="AC185" i="17"/>
  <c r="AD185" i="17"/>
  <c r="AU185" i="17"/>
  <c r="AV185" i="17"/>
  <c r="AW185" i="17"/>
  <c r="BN185" i="17"/>
  <c r="BO185" i="17"/>
  <c r="BP185" i="17"/>
  <c r="CG185" i="17"/>
  <c r="CH185" i="17"/>
  <c r="CI185" i="17"/>
  <c r="DC185" i="17"/>
  <c r="DD185" i="17" s="1"/>
  <c r="AB197" i="17"/>
  <c r="AC197" i="17"/>
  <c r="AD197" i="17"/>
  <c r="AU197" i="17"/>
  <c r="AV197" i="17"/>
  <c r="AW197" i="17"/>
  <c r="BN197" i="17"/>
  <c r="BO197" i="17"/>
  <c r="BP197" i="17"/>
  <c r="CG197" i="17"/>
  <c r="CH197" i="17"/>
  <c r="CI197" i="17"/>
  <c r="DC197" i="17"/>
  <c r="DD197" i="17" s="1"/>
  <c r="AB199" i="17"/>
  <c r="AC199" i="17"/>
  <c r="AD199" i="17"/>
  <c r="AU199" i="17"/>
  <c r="AV199" i="17"/>
  <c r="AW199" i="17"/>
  <c r="BN199" i="17"/>
  <c r="BO199" i="17"/>
  <c r="BP199" i="17"/>
  <c r="CG199" i="17"/>
  <c r="CH199" i="17"/>
  <c r="CI199" i="17"/>
  <c r="DC199" i="17"/>
  <c r="DD199" i="17" s="1"/>
  <c r="AB202" i="17"/>
  <c r="AC202" i="17"/>
  <c r="AD202" i="17"/>
  <c r="AU202" i="17"/>
  <c r="AV202" i="17"/>
  <c r="AW202" i="17"/>
  <c r="BN202" i="17"/>
  <c r="BO202" i="17"/>
  <c r="BP202" i="17"/>
  <c r="CG202" i="17"/>
  <c r="CH202" i="17"/>
  <c r="CI202" i="17"/>
  <c r="DC202" i="17"/>
  <c r="DD202" i="17" s="1"/>
  <c r="AB279" i="17"/>
  <c r="AC279" i="17"/>
  <c r="AD279" i="17"/>
  <c r="AU279" i="17"/>
  <c r="AV279" i="17"/>
  <c r="AW279" i="17"/>
  <c r="BN279" i="17"/>
  <c r="BO279" i="17"/>
  <c r="BP279" i="17"/>
  <c r="CG279" i="17"/>
  <c r="CH279" i="17"/>
  <c r="CI279" i="17"/>
  <c r="DC279" i="17"/>
  <c r="DD279" i="17" s="1"/>
  <c r="AB71" i="17"/>
  <c r="AC71" i="17"/>
  <c r="AD71" i="17"/>
  <c r="AU71" i="17"/>
  <c r="AV71" i="17"/>
  <c r="AW71" i="17"/>
  <c r="BN71" i="17"/>
  <c r="BO71" i="17"/>
  <c r="BP71" i="17"/>
  <c r="CG71" i="17"/>
  <c r="CH71" i="17"/>
  <c r="CI71" i="17"/>
  <c r="DC71" i="17"/>
  <c r="DD71" i="17"/>
  <c r="AB90" i="17"/>
  <c r="AC90" i="17"/>
  <c r="AD90" i="17"/>
  <c r="AU90" i="17"/>
  <c r="AV90" i="17"/>
  <c r="AW90" i="17"/>
  <c r="BN90" i="17"/>
  <c r="BO90" i="17"/>
  <c r="BP90" i="17"/>
  <c r="CG90" i="17"/>
  <c r="CH90" i="17"/>
  <c r="CI90" i="17"/>
  <c r="DC90" i="17"/>
  <c r="DD90" i="17" s="1"/>
  <c r="AB91" i="17"/>
  <c r="AC91" i="17"/>
  <c r="AD91" i="17"/>
  <c r="AU91" i="17"/>
  <c r="AV91" i="17"/>
  <c r="AW91" i="17"/>
  <c r="BN91" i="17"/>
  <c r="BO91" i="17"/>
  <c r="BP91" i="17"/>
  <c r="CG91" i="17"/>
  <c r="CH91" i="17"/>
  <c r="CI91" i="17"/>
  <c r="DC91" i="17"/>
  <c r="DD91" i="17" s="1"/>
  <c r="AB98" i="17"/>
  <c r="AC98" i="17"/>
  <c r="AD98" i="17"/>
  <c r="AU98" i="17"/>
  <c r="AV98" i="17"/>
  <c r="AW98" i="17"/>
  <c r="BN98" i="17"/>
  <c r="BO98" i="17"/>
  <c r="BP98" i="17"/>
  <c r="CG98" i="17"/>
  <c r="CH98" i="17"/>
  <c r="CI98" i="17"/>
  <c r="DC98" i="17"/>
  <c r="DD98" i="17"/>
  <c r="AB100" i="17"/>
  <c r="AC100" i="17"/>
  <c r="AD100" i="17"/>
  <c r="AU100" i="17"/>
  <c r="AV100" i="17"/>
  <c r="AW100" i="17"/>
  <c r="BN100" i="17"/>
  <c r="BO100" i="17"/>
  <c r="BP100" i="17"/>
  <c r="CG100" i="17"/>
  <c r="CH100" i="17"/>
  <c r="CI100" i="17"/>
  <c r="DC100" i="17"/>
  <c r="DD100" i="17" s="1"/>
  <c r="AB142" i="17"/>
  <c r="AC142" i="17"/>
  <c r="AD142" i="17"/>
  <c r="AU142" i="17"/>
  <c r="AV142" i="17"/>
  <c r="AW142" i="17"/>
  <c r="BN142" i="17"/>
  <c r="BO142" i="17"/>
  <c r="BP142" i="17"/>
  <c r="CG142" i="17"/>
  <c r="CH142" i="17"/>
  <c r="CI142" i="17"/>
  <c r="DC142" i="17"/>
  <c r="DD142" i="17" s="1"/>
  <c r="AB20" i="17"/>
  <c r="AC20" i="17"/>
  <c r="AD20" i="17"/>
  <c r="AU20" i="17"/>
  <c r="AV20" i="17"/>
  <c r="AW20" i="17"/>
  <c r="BN20" i="17"/>
  <c r="BO20" i="17"/>
  <c r="BP20" i="17"/>
  <c r="CG20" i="17"/>
  <c r="CH20" i="17"/>
  <c r="CI20" i="17"/>
  <c r="DC20" i="17"/>
  <c r="DD20" i="17" s="1"/>
  <c r="AB115" i="17"/>
  <c r="AC115" i="17"/>
  <c r="AD115" i="17"/>
  <c r="AU115" i="17"/>
  <c r="AV115" i="17"/>
  <c r="AW115" i="17"/>
  <c r="BN115" i="17"/>
  <c r="BO115" i="17"/>
  <c r="BP115" i="17"/>
  <c r="CG115" i="17"/>
  <c r="CH115" i="17"/>
  <c r="CI115" i="17"/>
  <c r="DC115" i="17"/>
  <c r="DD115" i="17" s="1"/>
  <c r="AB118" i="17"/>
  <c r="AC118" i="17"/>
  <c r="AD118" i="17"/>
  <c r="AU118" i="17"/>
  <c r="AV118" i="17"/>
  <c r="AW118" i="17"/>
  <c r="BN118" i="17"/>
  <c r="BO118" i="17"/>
  <c r="BP118" i="17"/>
  <c r="CG118" i="17"/>
  <c r="CH118" i="17"/>
  <c r="CI118" i="17"/>
  <c r="DC118" i="17"/>
  <c r="DD118" i="17"/>
  <c r="AB121" i="17"/>
  <c r="AC121" i="17"/>
  <c r="AD121" i="17"/>
  <c r="AU121" i="17"/>
  <c r="AV121" i="17"/>
  <c r="AW121" i="17"/>
  <c r="BN121" i="17"/>
  <c r="BO121" i="17"/>
  <c r="BP121" i="17"/>
  <c r="CG121" i="17"/>
  <c r="CH121" i="17"/>
  <c r="CI121" i="17"/>
  <c r="DC121" i="17"/>
  <c r="DD121" i="17" s="1"/>
  <c r="AB123" i="17"/>
  <c r="AC123" i="17"/>
  <c r="AD123" i="17"/>
  <c r="AU123" i="17"/>
  <c r="AV123" i="17"/>
  <c r="AW123" i="17"/>
  <c r="BN123" i="17"/>
  <c r="BO123" i="17"/>
  <c r="BP123" i="17"/>
  <c r="CG123" i="17"/>
  <c r="CH123" i="17"/>
  <c r="CI123" i="17"/>
  <c r="DC123" i="17"/>
  <c r="DD123" i="17" s="1"/>
  <c r="AB125" i="17"/>
  <c r="AC125" i="17"/>
  <c r="AD125" i="17"/>
  <c r="AU125" i="17"/>
  <c r="AV125" i="17"/>
  <c r="AW125" i="17"/>
  <c r="BN125" i="17"/>
  <c r="BO125" i="17"/>
  <c r="BP125" i="17"/>
  <c r="CG125" i="17"/>
  <c r="CH125" i="17"/>
  <c r="CI125" i="17"/>
  <c r="DC125" i="17"/>
  <c r="DD125" i="17"/>
  <c r="AB127" i="17"/>
  <c r="AC127" i="17"/>
  <c r="AD127" i="17"/>
  <c r="AU127" i="17"/>
  <c r="AV127" i="17"/>
  <c r="AW127" i="17"/>
  <c r="BN127" i="17"/>
  <c r="BO127" i="17"/>
  <c r="BP127" i="17"/>
  <c r="CG127" i="17"/>
  <c r="CH127" i="17"/>
  <c r="CI127" i="17"/>
  <c r="DC127" i="17"/>
  <c r="DD127" i="17" s="1"/>
  <c r="AB96" i="17"/>
  <c r="AC96" i="17"/>
  <c r="AD96" i="17"/>
  <c r="AU96" i="17"/>
  <c r="AV96" i="17"/>
  <c r="AW96" i="17"/>
  <c r="BN96" i="17"/>
  <c r="BO96" i="17"/>
  <c r="BP96" i="17"/>
  <c r="CG96" i="17"/>
  <c r="CH96" i="17"/>
  <c r="CI96" i="17"/>
  <c r="DC96" i="17"/>
  <c r="DD96" i="17" s="1"/>
  <c r="AB97" i="17"/>
  <c r="AC97" i="17"/>
  <c r="AD97" i="17"/>
  <c r="AU97" i="17"/>
  <c r="AV97" i="17"/>
  <c r="AW97" i="17"/>
  <c r="BN97" i="17"/>
  <c r="BO97" i="17"/>
  <c r="BP97" i="17"/>
  <c r="CG97" i="17"/>
  <c r="CH97" i="17"/>
  <c r="CI97" i="17"/>
  <c r="DC97" i="17"/>
  <c r="DD97" i="17" s="1"/>
  <c r="AB73" i="17"/>
  <c r="AC73" i="17"/>
  <c r="AD73" i="17"/>
  <c r="AU73" i="17"/>
  <c r="AV73" i="17"/>
  <c r="AW73" i="17"/>
  <c r="BN73" i="17"/>
  <c r="BO73" i="17"/>
  <c r="BP73" i="17"/>
  <c r="CG73" i="17"/>
  <c r="CH73" i="17"/>
  <c r="CI73" i="17"/>
  <c r="DC73" i="17"/>
  <c r="DD73" i="17"/>
  <c r="AB103" i="17"/>
  <c r="AC103" i="17"/>
  <c r="AD103" i="17"/>
  <c r="AU103" i="17"/>
  <c r="AV103" i="17"/>
  <c r="AW103" i="17"/>
  <c r="BN103" i="17"/>
  <c r="BO103" i="17"/>
  <c r="BP103" i="17"/>
  <c r="CG103" i="17"/>
  <c r="CH103" i="17"/>
  <c r="CI103" i="17"/>
  <c r="DC103" i="17"/>
  <c r="DD103" i="17" s="1"/>
  <c r="AB104" i="17"/>
  <c r="AC104" i="17"/>
  <c r="AD104" i="17"/>
  <c r="AU104" i="17"/>
  <c r="AV104" i="17"/>
  <c r="AW104" i="17"/>
  <c r="BN104" i="17"/>
  <c r="BO104" i="17"/>
  <c r="BP104" i="17"/>
  <c r="CG104" i="17"/>
  <c r="CH104" i="17"/>
  <c r="CI104" i="17"/>
  <c r="DC104" i="17"/>
  <c r="DD104" i="17" s="1"/>
  <c r="AB111" i="17"/>
  <c r="AC111" i="17"/>
  <c r="AD111" i="17"/>
  <c r="AU111" i="17"/>
  <c r="AV111" i="17"/>
  <c r="AW111" i="17"/>
  <c r="BN111" i="17"/>
  <c r="BO111" i="17"/>
  <c r="BP111" i="17"/>
  <c r="CG111" i="17"/>
  <c r="CH111" i="17"/>
  <c r="CI111" i="17"/>
  <c r="DC111" i="17"/>
  <c r="DD111" i="17"/>
  <c r="AB135" i="17"/>
  <c r="AC135" i="17"/>
  <c r="AD135" i="17"/>
  <c r="AU135" i="17"/>
  <c r="AV135" i="17"/>
  <c r="AW135" i="17"/>
  <c r="BN135" i="17"/>
  <c r="BO135" i="17"/>
  <c r="BP135" i="17"/>
  <c r="CG135" i="17"/>
  <c r="CH135" i="17"/>
  <c r="CI135" i="17"/>
  <c r="DC135" i="17"/>
  <c r="DD135" i="17" s="1"/>
  <c r="AB137" i="17"/>
  <c r="AC137" i="17"/>
  <c r="AD137" i="17"/>
  <c r="AU137" i="17"/>
  <c r="AV137" i="17"/>
  <c r="AW137" i="17"/>
  <c r="BN137" i="17"/>
  <c r="BO137" i="17"/>
  <c r="BP137" i="17"/>
  <c r="CG137" i="17"/>
  <c r="CH137" i="17"/>
  <c r="CI137" i="17"/>
  <c r="DC137" i="17"/>
  <c r="DD137" i="17" s="1"/>
  <c r="AB138" i="17"/>
  <c r="AC138" i="17"/>
  <c r="AD138" i="17"/>
  <c r="AU138" i="17"/>
  <c r="AV138" i="17"/>
  <c r="AW138" i="17"/>
  <c r="BN138" i="17"/>
  <c r="BO138" i="17"/>
  <c r="BP138" i="17"/>
  <c r="CG138" i="17"/>
  <c r="CH138" i="17"/>
  <c r="CI138" i="17"/>
  <c r="DC138" i="17"/>
  <c r="DD138" i="17"/>
  <c r="AB140" i="17"/>
  <c r="AC140" i="17"/>
  <c r="AD140" i="17"/>
  <c r="AU140" i="17"/>
  <c r="AV140" i="17"/>
  <c r="AW140" i="17"/>
  <c r="BN140" i="17"/>
  <c r="BO140" i="17"/>
  <c r="BP140" i="17"/>
  <c r="CG140" i="17"/>
  <c r="CH140" i="17"/>
  <c r="CI140" i="17"/>
  <c r="DC140" i="17"/>
  <c r="DD140" i="17" s="1"/>
  <c r="AB141" i="17"/>
  <c r="AC141" i="17"/>
  <c r="AD141" i="17"/>
  <c r="AU141" i="17"/>
  <c r="AV141" i="17"/>
  <c r="AW141" i="17"/>
  <c r="BN141" i="17"/>
  <c r="BO141" i="17"/>
  <c r="BP141" i="17"/>
  <c r="CG141" i="17"/>
  <c r="CH141" i="17"/>
  <c r="CI141" i="17"/>
  <c r="DC141" i="17"/>
  <c r="DD141" i="17"/>
  <c r="AB216" i="17"/>
  <c r="AC216" i="17"/>
  <c r="AD216" i="17"/>
  <c r="AU216" i="17"/>
  <c r="AV216" i="17"/>
  <c r="AW216" i="17"/>
  <c r="BN216" i="17"/>
  <c r="BO216" i="17"/>
  <c r="BP216" i="17"/>
  <c r="CG216" i="17"/>
  <c r="CH216" i="17"/>
  <c r="CI216" i="17"/>
  <c r="DC216" i="17"/>
  <c r="DD216" i="17"/>
  <c r="AB222" i="17"/>
  <c r="AC222" i="17"/>
  <c r="AD222" i="17"/>
  <c r="AU222" i="17"/>
  <c r="AV222" i="17"/>
  <c r="AW222" i="17"/>
  <c r="BN222" i="17"/>
  <c r="BO222" i="17"/>
  <c r="BP222" i="17"/>
  <c r="CG222" i="17"/>
  <c r="CH222" i="17"/>
  <c r="CI222" i="17"/>
  <c r="DC222" i="17"/>
  <c r="DD222" i="17" s="1"/>
  <c r="AB14" i="17"/>
  <c r="AC14" i="17"/>
  <c r="AD14" i="17"/>
  <c r="AU14" i="17"/>
  <c r="AV14" i="17"/>
  <c r="AW14" i="17"/>
  <c r="BN14" i="17"/>
  <c r="BO14" i="17"/>
  <c r="BP14" i="17"/>
  <c r="CG14" i="17"/>
  <c r="CH14" i="17"/>
  <c r="CI14" i="17"/>
  <c r="DC14" i="17"/>
  <c r="DD14" i="17" s="1"/>
  <c r="AB87" i="17"/>
  <c r="AC87" i="17"/>
  <c r="AD87" i="17"/>
  <c r="AU87" i="17"/>
  <c r="AV87" i="17"/>
  <c r="AW87" i="17"/>
  <c r="BN87" i="17"/>
  <c r="BO87" i="17"/>
  <c r="BP87" i="17"/>
  <c r="CG87" i="17"/>
  <c r="CH87" i="17"/>
  <c r="CI87" i="17"/>
  <c r="DC87" i="17"/>
  <c r="DD87" i="17"/>
  <c r="AB209" i="17"/>
  <c r="AC209" i="17"/>
  <c r="AD209" i="17"/>
  <c r="AU209" i="17"/>
  <c r="AV209" i="17"/>
  <c r="AW209" i="17"/>
  <c r="BN209" i="17"/>
  <c r="BO209" i="17"/>
  <c r="BP209" i="17"/>
  <c r="CG209" i="17"/>
  <c r="CH209" i="17"/>
  <c r="CI209" i="17"/>
  <c r="DC209" i="17"/>
  <c r="DD209" i="17" s="1"/>
  <c r="AB212" i="17"/>
  <c r="AC212" i="17"/>
  <c r="AD212" i="17"/>
  <c r="AU212" i="17"/>
  <c r="AV212" i="17"/>
  <c r="AW212" i="17"/>
  <c r="BN212" i="17"/>
  <c r="BO212" i="17"/>
  <c r="BP212" i="17"/>
  <c r="CG212" i="17"/>
  <c r="CH212" i="17"/>
  <c r="CI212" i="17"/>
  <c r="DC212" i="17"/>
  <c r="DD212" i="17" s="1"/>
  <c r="AB217" i="17"/>
  <c r="AC217" i="17"/>
  <c r="AD217" i="17"/>
  <c r="AU217" i="17"/>
  <c r="AV217" i="17"/>
  <c r="AW217" i="17"/>
  <c r="BN217" i="17"/>
  <c r="BO217" i="17"/>
  <c r="BP217" i="17"/>
  <c r="CG217" i="17"/>
  <c r="CH217" i="17"/>
  <c r="CI217" i="17"/>
  <c r="DC217" i="17"/>
  <c r="DD217" i="17" s="1"/>
  <c r="AB223" i="17"/>
  <c r="AC223" i="17"/>
  <c r="AD223" i="17"/>
  <c r="AU223" i="17"/>
  <c r="AV223" i="17"/>
  <c r="AW223" i="17"/>
  <c r="BN223" i="17"/>
  <c r="BO223" i="17"/>
  <c r="BP223" i="17"/>
  <c r="CG223" i="17"/>
  <c r="CH223" i="17"/>
  <c r="CI223" i="17"/>
  <c r="DC223" i="17"/>
  <c r="DD223" i="17"/>
  <c r="AB229" i="17"/>
  <c r="AC229" i="17"/>
  <c r="AD229" i="17"/>
  <c r="AU229" i="17"/>
  <c r="AV229" i="17"/>
  <c r="AW229" i="17"/>
  <c r="BN229" i="17"/>
  <c r="BO229" i="17"/>
  <c r="BP229" i="17"/>
  <c r="CG229" i="17"/>
  <c r="CH229" i="17"/>
  <c r="CI229" i="17"/>
  <c r="DC229" i="17"/>
  <c r="DD229" i="17"/>
  <c r="AB232" i="17"/>
  <c r="AC232" i="17"/>
  <c r="AD232" i="17"/>
  <c r="AU232" i="17"/>
  <c r="AV232" i="17"/>
  <c r="AW232" i="17"/>
  <c r="BN232" i="17"/>
  <c r="BO232" i="17"/>
  <c r="BP232" i="17"/>
  <c r="CG232" i="17"/>
  <c r="CH232" i="17"/>
  <c r="CI232" i="17"/>
  <c r="DC232" i="17"/>
  <c r="DD232" i="17" s="1"/>
  <c r="AB235" i="17"/>
  <c r="AC235" i="17"/>
  <c r="AD235" i="17"/>
  <c r="AU235" i="17"/>
  <c r="AV235" i="17"/>
  <c r="AW235" i="17"/>
  <c r="BN235" i="17"/>
  <c r="BO235" i="17"/>
  <c r="BP235" i="17"/>
  <c r="CG235" i="17"/>
  <c r="CH235" i="17"/>
  <c r="CI235" i="17"/>
  <c r="DC235" i="17"/>
  <c r="DD235" i="17" s="1"/>
  <c r="AB239" i="17"/>
  <c r="AC239" i="17"/>
  <c r="AD239" i="17"/>
  <c r="AU239" i="17"/>
  <c r="AV239" i="17"/>
  <c r="AW239" i="17"/>
  <c r="BN239" i="17"/>
  <c r="BO239" i="17"/>
  <c r="BP239" i="17"/>
  <c r="CG239" i="17"/>
  <c r="CH239" i="17"/>
  <c r="CI239" i="17"/>
  <c r="DC239" i="17"/>
  <c r="DD239" i="17"/>
  <c r="AB244" i="17"/>
  <c r="AC244" i="17"/>
  <c r="AD244" i="17"/>
  <c r="AU244" i="17"/>
  <c r="AV244" i="17"/>
  <c r="AW244" i="17"/>
  <c r="BN244" i="17"/>
  <c r="BO244" i="17"/>
  <c r="BP244" i="17"/>
  <c r="CG244" i="17"/>
  <c r="CH244" i="17"/>
  <c r="CI244" i="17"/>
  <c r="DC244" i="17"/>
  <c r="DD244" i="17" s="1"/>
  <c r="AB247" i="17"/>
  <c r="AC247" i="17"/>
  <c r="AD247" i="17"/>
  <c r="AU247" i="17"/>
  <c r="AV247" i="17"/>
  <c r="AW247" i="17"/>
  <c r="BN247" i="17"/>
  <c r="BO247" i="17"/>
  <c r="BP247" i="17"/>
  <c r="CG247" i="17"/>
  <c r="CH247" i="17"/>
  <c r="CI247" i="17"/>
  <c r="DC247" i="17"/>
  <c r="DD247" i="17" s="1"/>
  <c r="AB249" i="17"/>
  <c r="AC249" i="17"/>
  <c r="AD249" i="17"/>
  <c r="AU249" i="17"/>
  <c r="AV249" i="17"/>
  <c r="AW249" i="17"/>
  <c r="BN249" i="17"/>
  <c r="BO249" i="17"/>
  <c r="BP249" i="17"/>
  <c r="CG249" i="17"/>
  <c r="CH249" i="17"/>
  <c r="CI249" i="17"/>
  <c r="DC249" i="17"/>
  <c r="DD249" i="17" s="1"/>
  <c r="AB254" i="17"/>
  <c r="AC254" i="17"/>
  <c r="AD254" i="17"/>
  <c r="AU254" i="17"/>
  <c r="AV254" i="17"/>
  <c r="AW254" i="17"/>
  <c r="BN254" i="17"/>
  <c r="BO254" i="17"/>
  <c r="BP254" i="17"/>
  <c r="CG254" i="17"/>
  <c r="CH254" i="17"/>
  <c r="CI254" i="17"/>
  <c r="DC254" i="17"/>
  <c r="DD254" i="17" s="1"/>
  <c r="AB256" i="17"/>
  <c r="AC256" i="17"/>
  <c r="AD256" i="17"/>
  <c r="AU256" i="17"/>
  <c r="AV256" i="17"/>
  <c r="AW256" i="17"/>
  <c r="BN256" i="17"/>
  <c r="BO256" i="17"/>
  <c r="BP256" i="17"/>
  <c r="CG256" i="17"/>
  <c r="CH256" i="17"/>
  <c r="CI256" i="17"/>
  <c r="DC256" i="17"/>
  <c r="DD256" i="17" s="1"/>
  <c r="AB258" i="17"/>
  <c r="AC258" i="17"/>
  <c r="AD258" i="17"/>
  <c r="AU258" i="17"/>
  <c r="AV258" i="17"/>
  <c r="AW258" i="17"/>
  <c r="BN258" i="17"/>
  <c r="BO258" i="17"/>
  <c r="BP258" i="17"/>
  <c r="CG258" i="17"/>
  <c r="CH258" i="17"/>
  <c r="CI258" i="17"/>
  <c r="DC258" i="17"/>
  <c r="DD258" i="17"/>
  <c r="AB261" i="17"/>
  <c r="AC261" i="17"/>
  <c r="AD261" i="17"/>
  <c r="AU261" i="17"/>
  <c r="AV261" i="17"/>
  <c r="AW261" i="17"/>
  <c r="BN261" i="17"/>
  <c r="BO261" i="17"/>
  <c r="BP261" i="17"/>
  <c r="CG261" i="17"/>
  <c r="CH261" i="17"/>
  <c r="CI261" i="17"/>
  <c r="DC261" i="17"/>
  <c r="DD261" i="17" s="1"/>
  <c r="AB15" i="17"/>
  <c r="AC15" i="17"/>
  <c r="AD15" i="17"/>
  <c r="AU15" i="17"/>
  <c r="AV15" i="17"/>
  <c r="AW15" i="17"/>
  <c r="BN15" i="17"/>
  <c r="BO15" i="17"/>
  <c r="BP15" i="17"/>
  <c r="CG15" i="17"/>
  <c r="CH15" i="17"/>
  <c r="CI15" i="17"/>
  <c r="DC15" i="17"/>
  <c r="DD15" i="17" s="1"/>
  <c r="AB88" i="17"/>
  <c r="AC88" i="17"/>
  <c r="AD88" i="17"/>
  <c r="AU88" i="17"/>
  <c r="AV88" i="17"/>
  <c r="AW88" i="17"/>
  <c r="BN88" i="17"/>
  <c r="BO88" i="17"/>
  <c r="BP88" i="17"/>
  <c r="CG88" i="17"/>
  <c r="CH88" i="17"/>
  <c r="CI88" i="17"/>
  <c r="DC88" i="17"/>
  <c r="DD88" i="17" s="1"/>
  <c r="AB210" i="17"/>
  <c r="AC210" i="17"/>
  <c r="AD210" i="17"/>
  <c r="AU210" i="17"/>
  <c r="AV210" i="17"/>
  <c r="AW210" i="17"/>
  <c r="BN210" i="17"/>
  <c r="BO210" i="17"/>
  <c r="BP210" i="17"/>
  <c r="CG210" i="17"/>
  <c r="CH210" i="17"/>
  <c r="CI210" i="17"/>
  <c r="DC210" i="17"/>
  <c r="DD210" i="17" s="1"/>
  <c r="AB218" i="17"/>
  <c r="AC218" i="17"/>
  <c r="AD218" i="17"/>
  <c r="AU218" i="17"/>
  <c r="AV218" i="17"/>
  <c r="AW218" i="17"/>
  <c r="BN218" i="17"/>
  <c r="BO218" i="17"/>
  <c r="BP218" i="17"/>
  <c r="CG218" i="17"/>
  <c r="CH218" i="17"/>
  <c r="CI218" i="17"/>
  <c r="DC218" i="17"/>
  <c r="DD218" i="17" s="1"/>
  <c r="AB224" i="17"/>
  <c r="AC224" i="17"/>
  <c r="AD224" i="17"/>
  <c r="AU224" i="17"/>
  <c r="AV224" i="17"/>
  <c r="AW224" i="17"/>
  <c r="BN224" i="17"/>
  <c r="BO224" i="17"/>
  <c r="BP224" i="17"/>
  <c r="CG224" i="17"/>
  <c r="CH224" i="17"/>
  <c r="CI224" i="17"/>
  <c r="DC224" i="17"/>
  <c r="DD224" i="17"/>
  <c r="AB236" i="17"/>
  <c r="AC236" i="17"/>
  <c r="AD236" i="17"/>
  <c r="AU236" i="17"/>
  <c r="AV236" i="17"/>
  <c r="AW236" i="17"/>
  <c r="BN236" i="17"/>
  <c r="BO236" i="17"/>
  <c r="BP236" i="17"/>
  <c r="CG236" i="17"/>
  <c r="CH236" i="17"/>
  <c r="CI236" i="17"/>
  <c r="DC236" i="17"/>
  <c r="DD236" i="17"/>
  <c r="AB240" i="17"/>
  <c r="AC240" i="17"/>
  <c r="AD240" i="17"/>
  <c r="AU240" i="17"/>
  <c r="AV240" i="17"/>
  <c r="AW240" i="17"/>
  <c r="BN240" i="17"/>
  <c r="BO240" i="17"/>
  <c r="BP240" i="17"/>
  <c r="CG240" i="17"/>
  <c r="CH240" i="17"/>
  <c r="CI240" i="17"/>
  <c r="DC240" i="17"/>
  <c r="DD240" i="17" s="1"/>
  <c r="AB250" i="17"/>
  <c r="AC250" i="17"/>
  <c r="AD250" i="17"/>
  <c r="AU250" i="17"/>
  <c r="AV250" i="17"/>
  <c r="AW250" i="17"/>
  <c r="BN250" i="17"/>
  <c r="BO250" i="17"/>
  <c r="BP250" i="17"/>
  <c r="CG250" i="17"/>
  <c r="CH250" i="17"/>
  <c r="CI250" i="17"/>
  <c r="DC250" i="17"/>
  <c r="DD250" i="17" s="1"/>
  <c r="AB252" i="17"/>
  <c r="AC252" i="17"/>
  <c r="AD252" i="17"/>
  <c r="AU252" i="17"/>
  <c r="AV252" i="17"/>
  <c r="AW252" i="17"/>
  <c r="BN252" i="17"/>
  <c r="BO252" i="17"/>
  <c r="BP252" i="17"/>
  <c r="CG252" i="17"/>
  <c r="CH252" i="17"/>
  <c r="CI252" i="17"/>
  <c r="DC252" i="17"/>
  <c r="DD252" i="17"/>
  <c r="AB257" i="17"/>
  <c r="AC257" i="17"/>
  <c r="AD257" i="17"/>
  <c r="AU257" i="17"/>
  <c r="AV257" i="17"/>
  <c r="AW257" i="17"/>
  <c r="BN257" i="17"/>
  <c r="BO257" i="17"/>
  <c r="BP257" i="17"/>
  <c r="CG257" i="17"/>
  <c r="CH257" i="17"/>
  <c r="CI257" i="17"/>
  <c r="DC257" i="17"/>
  <c r="DD257" i="17"/>
  <c r="AB259" i="17"/>
  <c r="AC259" i="17"/>
  <c r="AD259" i="17"/>
  <c r="AU259" i="17"/>
  <c r="AV259" i="17"/>
  <c r="AW259" i="17"/>
  <c r="BN259" i="17"/>
  <c r="BO259" i="17"/>
  <c r="BP259" i="17"/>
  <c r="CG259" i="17"/>
  <c r="CH259" i="17"/>
  <c r="CI259" i="17"/>
  <c r="DC259" i="17"/>
  <c r="DD259" i="17" s="1"/>
  <c r="AB28" i="17"/>
  <c r="AC28" i="17"/>
  <c r="AD28" i="17"/>
  <c r="AU28" i="17"/>
  <c r="AV28" i="17"/>
  <c r="AW28" i="17"/>
  <c r="BN28" i="17"/>
  <c r="BO28" i="17"/>
  <c r="BP28" i="17"/>
  <c r="CG28" i="17"/>
  <c r="CH28" i="17"/>
  <c r="CI28" i="17"/>
  <c r="DC28" i="17"/>
  <c r="DD28" i="17" s="1"/>
  <c r="AB31" i="17"/>
  <c r="AC31" i="17"/>
  <c r="AD31" i="17"/>
  <c r="AU31" i="17"/>
  <c r="AV31" i="17"/>
  <c r="AW31" i="17"/>
  <c r="BN31" i="17"/>
  <c r="BO31" i="17"/>
  <c r="BP31" i="17"/>
  <c r="CG31" i="17"/>
  <c r="CH31" i="17"/>
  <c r="CI31" i="17"/>
  <c r="DC31" i="17"/>
  <c r="DD31" i="17" s="1"/>
  <c r="AB32" i="17"/>
  <c r="AC32" i="17"/>
  <c r="AD32" i="17"/>
  <c r="AU32" i="17"/>
  <c r="AV32" i="17"/>
  <c r="AW32" i="17"/>
  <c r="BN32" i="17"/>
  <c r="BO32" i="17"/>
  <c r="BP32" i="17"/>
  <c r="CG32" i="17"/>
  <c r="CH32" i="17"/>
  <c r="CI32" i="17"/>
  <c r="DC32" i="17"/>
  <c r="DD32" i="17" s="1"/>
  <c r="AB35" i="17"/>
  <c r="AC35" i="17"/>
  <c r="AD35" i="17"/>
  <c r="AU35" i="17"/>
  <c r="AV35" i="17"/>
  <c r="AW35" i="17"/>
  <c r="BN35" i="17"/>
  <c r="BO35" i="17"/>
  <c r="BP35" i="17"/>
  <c r="CG35" i="17"/>
  <c r="CH35" i="17"/>
  <c r="CI35" i="17"/>
  <c r="DC35" i="17"/>
  <c r="DD35" i="17"/>
  <c r="AB40" i="17"/>
  <c r="AC40" i="17"/>
  <c r="AD40" i="17"/>
  <c r="AU40" i="17"/>
  <c r="AV40" i="17"/>
  <c r="AW40" i="17"/>
  <c r="BN40" i="17"/>
  <c r="BO40" i="17"/>
  <c r="BP40" i="17"/>
  <c r="CG40" i="17"/>
  <c r="CH40" i="17"/>
  <c r="CI40" i="17"/>
  <c r="DC40" i="17"/>
  <c r="DD40" i="17" s="1"/>
  <c r="AB43" i="17"/>
  <c r="AC43" i="17"/>
  <c r="AD43" i="17"/>
  <c r="AU43" i="17"/>
  <c r="AV43" i="17"/>
  <c r="AW43" i="17"/>
  <c r="BN43" i="17"/>
  <c r="BO43" i="17"/>
  <c r="BP43" i="17"/>
  <c r="CG43" i="17"/>
  <c r="CH43" i="17"/>
  <c r="CI43" i="17"/>
  <c r="DC43" i="17"/>
  <c r="DD43" i="17"/>
  <c r="AB44" i="17"/>
  <c r="AC44" i="17"/>
  <c r="AD44" i="17"/>
  <c r="AU44" i="17"/>
  <c r="AV44" i="17"/>
  <c r="AW44" i="17"/>
  <c r="BN44" i="17"/>
  <c r="BO44" i="17"/>
  <c r="BP44" i="17"/>
  <c r="CG44" i="17"/>
  <c r="CH44" i="17"/>
  <c r="CI44" i="17"/>
  <c r="DC44" i="17"/>
  <c r="DD44" i="17" s="1"/>
  <c r="AB48" i="17"/>
  <c r="AC48" i="17"/>
  <c r="AD48" i="17"/>
  <c r="AU48" i="17"/>
  <c r="AV48" i="17"/>
  <c r="AW48" i="17"/>
  <c r="BN48" i="17"/>
  <c r="BO48" i="17"/>
  <c r="BP48" i="17"/>
  <c r="CG48" i="17"/>
  <c r="CH48" i="17"/>
  <c r="CI48" i="17"/>
  <c r="DC48" i="17"/>
  <c r="DD48" i="17" s="1"/>
  <c r="AB49" i="17"/>
  <c r="AC49" i="17"/>
  <c r="AD49" i="17"/>
  <c r="AU49" i="17"/>
  <c r="AV49" i="17"/>
  <c r="AW49" i="17"/>
  <c r="BN49" i="17"/>
  <c r="BO49" i="17"/>
  <c r="BP49" i="17"/>
  <c r="CG49" i="17"/>
  <c r="CH49" i="17"/>
  <c r="CI49" i="17"/>
  <c r="DC49" i="17"/>
  <c r="DD49" i="17" s="1"/>
  <c r="AB52" i="17"/>
  <c r="AC52" i="17"/>
  <c r="AD52" i="17"/>
  <c r="AU52" i="17"/>
  <c r="AV52" i="17"/>
  <c r="AW52" i="17"/>
  <c r="BN52" i="17"/>
  <c r="BO52" i="17"/>
  <c r="BP52" i="17"/>
  <c r="CG52" i="17"/>
  <c r="CH52" i="17"/>
  <c r="CI52" i="17"/>
  <c r="DC52" i="17"/>
  <c r="DD52" i="17" s="1"/>
  <c r="AB284" i="17"/>
  <c r="AC284" i="17"/>
  <c r="AD284" i="17"/>
  <c r="AU284" i="17"/>
  <c r="AV284" i="17"/>
  <c r="AW284" i="17"/>
  <c r="BN284" i="17"/>
  <c r="BO284" i="17"/>
  <c r="BP284" i="17"/>
  <c r="CG284" i="17"/>
  <c r="CH284" i="17"/>
  <c r="CI284" i="17"/>
  <c r="DC284" i="17"/>
  <c r="DD284" i="17" s="1"/>
  <c r="AB270" i="17"/>
  <c r="AC270" i="17"/>
  <c r="AD270" i="17"/>
  <c r="AU270" i="17"/>
  <c r="AV270" i="17"/>
  <c r="AW270" i="17"/>
  <c r="BN270" i="17"/>
  <c r="BO270" i="17"/>
  <c r="BP270" i="17"/>
  <c r="CG270" i="17"/>
  <c r="CH270" i="17"/>
  <c r="CI270" i="17"/>
  <c r="DC270" i="17"/>
  <c r="DD270" i="17" s="1"/>
  <c r="AB275" i="17"/>
  <c r="AC275" i="17"/>
  <c r="AD275" i="17"/>
  <c r="AU275" i="17"/>
  <c r="AV275" i="17"/>
  <c r="AW275" i="17"/>
  <c r="BN275" i="17"/>
  <c r="BO275" i="17"/>
  <c r="BP275" i="17"/>
  <c r="CG275" i="17"/>
  <c r="CH275" i="17"/>
  <c r="CI275" i="17"/>
  <c r="DC275" i="17"/>
  <c r="DD275" i="17" s="1"/>
  <c r="AB271" i="17"/>
  <c r="AC271" i="17"/>
  <c r="AD271" i="17"/>
  <c r="AU271" i="17"/>
  <c r="AV271" i="17"/>
  <c r="AW271" i="17"/>
  <c r="BN271" i="17"/>
  <c r="BO271" i="17"/>
  <c r="BP271" i="17"/>
  <c r="CG271" i="17"/>
  <c r="CH271" i="17"/>
  <c r="CI271" i="17"/>
  <c r="DC271" i="17"/>
  <c r="DD271" i="17" s="1"/>
  <c r="AB272" i="17"/>
  <c r="AC272" i="17"/>
  <c r="AD272" i="17"/>
  <c r="AU272" i="17"/>
  <c r="AV272" i="17"/>
  <c r="AW272" i="17"/>
  <c r="BN272" i="17"/>
  <c r="BO272" i="17"/>
  <c r="BP272" i="17"/>
  <c r="CG272" i="17"/>
  <c r="CH272" i="17"/>
  <c r="CI272" i="17"/>
  <c r="DC272" i="17"/>
  <c r="DD272" i="17" s="1"/>
  <c r="AB267" i="17"/>
  <c r="AC267" i="17"/>
  <c r="AD267" i="17"/>
  <c r="AU267" i="17"/>
  <c r="AV267" i="17"/>
  <c r="AW267" i="17"/>
  <c r="BN267" i="17"/>
  <c r="BO267" i="17"/>
  <c r="BP267" i="17"/>
  <c r="CG267" i="17"/>
  <c r="CH267" i="17"/>
  <c r="CI267" i="17"/>
  <c r="DC267" i="17"/>
  <c r="DD267" i="17"/>
  <c r="AB273" i="17"/>
  <c r="AC273" i="17"/>
  <c r="AD273" i="17"/>
  <c r="AU273" i="17"/>
  <c r="AV273" i="17"/>
  <c r="AW273" i="17"/>
  <c r="BN273" i="17"/>
  <c r="BO273" i="17"/>
  <c r="BP273" i="17"/>
  <c r="CG273" i="17"/>
  <c r="CH273" i="17"/>
  <c r="CI273" i="17"/>
  <c r="DC273" i="17"/>
  <c r="DD273" i="17" s="1"/>
  <c r="AB266" i="17"/>
  <c r="AC266" i="17"/>
  <c r="AD266" i="17"/>
  <c r="AU266" i="17"/>
  <c r="AV266" i="17"/>
  <c r="AW266" i="17"/>
  <c r="BN266" i="17"/>
  <c r="BO266" i="17"/>
  <c r="BP266" i="17"/>
  <c r="CG266" i="17"/>
  <c r="CH266" i="17"/>
  <c r="CI266" i="17"/>
  <c r="DC266" i="17"/>
  <c r="DD266" i="17"/>
  <c r="AB268" i="17"/>
  <c r="AC268" i="17"/>
  <c r="AD268" i="17"/>
  <c r="AU268" i="17"/>
  <c r="AV268" i="17"/>
  <c r="AW268" i="17"/>
  <c r="BN268" i="17"/>
  <c r="BO268" i="17"/>
  <c r="BP268" i="17"/>
  <c r="CG268" i="17"/>
  <c r="CH268" i="17"/>
  <c r="CI268" i="17"/>
  <c r="DC268" i="17"/>
  <c r="DD268" i="17" s="1"/>
  <c r="AB274" i="17"/>
  <c r="AC274" i="17"/>
  <c r="AD274" i="17"/>
  <c r="AU274" i="17"/>
  <c r="AV274" i="17"/>
  <c r="AW274" i="17"/>
  <c r="BN274" i="17"/>
  <c r="BO274" i="17"/>
  <c r="BP274" i="17"/>
  <c r="CG274" i="17"/>
  <c r="CH274" i="17"/>
  <c r="CI274" i="17"/>
  <c r="DC274" i="17"/>
  <c r="DD274" i="17" s="1"/>
  <c r="AB269" i="17"/>
  <c r="AC269" i="17"/>
  <c r="AD269" i="17"/>
  <c r="AU269" i="17"/>
  <c r="AV269" i="17"/>
  <c r="AW269" i="17"/>
  <c r="BN269" i="17"/>
  <c r="BO269" i="17"/>
  <c r="BP269" i="17"/>
  <c r="CG269" i="17"/>
  <c r="CH269" i="17"/>
  <c r="CI269" i="17"/>
  <c r="DC269" i="17"/>
  <c r="DD269" i="17" s="1"/>
  <c r="AB264" i="17"/>
  <c r="AC264" i="17"/>
  <c r="AD264" i="17"/>
  <c r="AU264" i="17"/>
  <c r="AV264" i="17"/>
  <c r="AW264" i="17"/>
  <c r="BN264" i="17"/>
  <c r="BO264" i="17"/>
  <c r="BP264" i="17"/>
  <c r="CG264" i="17"/>
  <c r="CH264" i="17"/>
  <c r="CI264" i="17"/>
  <c r="DC264" i="17"/>
  <c r="DD264" i="17" s="1"/>
  <c r="AB265" i="17"/>
  <c r="AC265" i="17"/>
  <c r="AD265" i="17"/>
  <c r="AU265" i="17"/>
  <c r="AV265" i="17"/>
  <c r="AW265" i="17"/>
  <c r="BN265" i="17"/>
  <c r="BO265" i="17"/>
  <c r="BP265" i="17"/>
  <c r="CG265" i="17"/>
  <c r="CH265" i="17"/>
  <c r="CI265" i="17"/>
  <c r="DC265" i="17"/>
  <c r="DD265" i="17" s="1"/>
  <c r="AB148" i="17"/>
  <c r="AC148" i="17"/>
  <c r="AD148" i="17"/>
  <c r="AU148" i="17"/>
  <c r="AV148" i="17"/>
  <c r="AW148" i="17"/>
  <c r="BN148" i="17"/>
  <c r="BO148" i="17"/>
  <c r="BP148" i="17"/>
  <c r="CG148" i="17"/>
  <c r="CH148" i="17"/>
  <c r="CI148" i="17"/>
  <c r="DC148" i="17"/>
  <c r="DD148" i="17" s="1"/>
  <c r="AB146" i="17"/>
  <c r="AC146" i="17"/>
  <c r="AD146" i="17"/>
  <c r="AU146" i="17"/>
  <c r="AV146" i="17"/>
  <c r="AW146" i="17"/>
  <c r="BN146" i="17"/>
  <c r="BO146" i="17"/>
  <c r="BP146" i="17"/>
  <c r="CG146" i="17"/>
  <c r="CH146" i="17"/>
  <c r="CI146" i="17"/>
  <c r="DC146" i="17"/>
  <c r="DD146" i="17" s="1"/>
  <c r="AB147" i="17"/>
  <c r="AC147" i="17"/>
  <c r="AD147" i="17"/>
  <c r="AU147" i="17"/>
  <c r="AV147" i="17"/>
  <c r="AW147" i="17"/>
  <c r="BN147" i="17"/>
  <c r="BO147" i="17"/>
  <c r="BP147" i="17"/>
  <c r="CG147" i="17"/>
  <c r="CH147" i="17"/>
  <c r="CI147" i="17"/>
  <c r="DC147" i="17"/>
  <c r="DD147" i="17"/>
  <c r="AB134" i="17"/>
  <c r="AC134" i="17"/>
  <c r="AD134" i="17"/>
  <c r="AU134" i="17"/>
  <c r="AV134" i="17"/>
  <c r="AW134" i="17"/>
  <c r="BN134" i="17"/>
  <c r="BO134" i="17"/>
  <c r="BP134" i="17"/>
  <c r="CG134" i="17"/>
  <c r="CH134" i="17"/>
  <c r="CI134" i="17"/>
  <c r="DC134" i="17"/>
  <c r="DD134" i="17" s="1"/>
  <c r="AB114" i="17"/>
  <c r="AC114" i="17"/>
  <c r="AD114" i="17"/>
  <c r="AU114" i="17"/>
  <c r="AV114" i="17"/>
  <c r="AW114" i="17"/>
  <c r="BN114" i="17"/>
  <c r="BO114" i="17"/>
  <c r="BP114" i="17"/>
  <c r="CG114" i="17"/>
  <c r="CH114" i="17"/>
  <c r="CI114" i="17"/>
  <c r="DC114" i="17"/>
  <c r="DD114" i="17" s="1"/>
  <c r="AB89" i="17"/>
  <c r="AC89" i="17"/>
  <c r="AD89" i="17"/>
  <c r="AU89" i="17"/>
  <c r="AV89" i="17"/>
  <c r="AW89" i="17"/>
  <c r="BN89" i="17"/>
  <c r="BO89" i="17"/>
  <c r="BP89" i="17"/>
  <c r="CG89" i="17"/>
  <c r="CH89" i="17"/>
  <c r="CI89" i="17"/>
  <c r="DC89" i="17"/>
  <c r="DD89" i="17"/>
  <c r="AB158" i="17"/>
  <c r="AC158" i="17"/>
  <c r="AD158" i="17"/>
  <c r="AU158" i="17"/>
  <c r="AV158" i="17"/>
  <c r="AW158" i="17"/>
  <c r="BN158" i="17"/>
  <c r="BO158" i="17"/>
  <c r="BP158" i="17"/>
  <c r="CG158" i="17"/>
  <c r="CH158" i="17"/>
  <c r="CI158" i="17"/>
  <c r="DC158" i="17"/>
  <c r="DD158" i="17" s="1"/>
  <c r="AB280" i="17"/>
  <c r="AC280" i="17"/>
  <c r="AD280" i="17"/>
  <c r="AU280" i="17"/>
  <c r="AV280" i="17"/>
  <c r="AW280" i="17"/>
  <c r="BN280" i="17"/>
  <c r="BO280" i="17"/>
  <c r="BP280" i="17"/>
  <c r="CG280" i="17"/>
  <c r="CH280" i="17"/>
  <c r="CI280" i="17"/>
  <c r="DC280" i="17"/>
  <c r="DD280" i="17"/>
  <c r="AB86" i="17"/>
  <c r="AC86" i="17"/>
  <c r="AD86" i="17"/>
  <c r="AU86" i="17"/>
  <c r="AV86" i="17"/>
  <c r="AW86" i="17"/>
  <c r="BN86" i="17"/>
  <c r="BO86" i="17"/>
  <c r="BP86" i="17"/>
  <c r="CG86" i="17"/>
  <c r="CH86" i="17"/>
  <c r="CI86" i="17"/>
  <c r="DC86" i="17"/>
  <c r="DD86" i="17"/>
  <c r="AB9" i="17"/>
  <c r="AC9" i="17"/>
  <c r="AD9" i="17"/>
  <c r="AU9" i="17"/>
  <c r="AV9" i="17"/>
  <c r="AW9" i="17"/>
  <c r="BN9" i="17"/>
  <c r="BO9" i="17"/>
  <c r="BP9" i="17"/>
  <c r="CG9" i="17"/>
  <c r="CH9" i="17"/>
  <c r="CI9" i="17"/>
  <c r="DC9" i="17"/>
  <c r="DD9" i="17" s="1"/>
  <c r="AB186" i="17"/>
  <c r="AC186" i="17"/>
  <c r="AD186" i="17"/>
  <c r="AU186" i="17"/>
  <c r="AV186" i="17"/>
  <c r="AW186" i="17"/>
  <c r="BN186" i="17"/>
  <c r="BO186" i="17"/>
  <c r="BP186" i="17"/>
  <c r="CG186" i="17"/>
  <c r="CH186" i="17"/>
  <c r="CI186" i="17"/>
  <c r="DC186" i="17"/>
  <c r="DD186" i="17"/>
  <c r="AB192" i="17"/>
  <c r="AC192" i="17"/>
  <c r="AD192" i="17"/>
  <c r="AU192" i="17"/>
  <c r="AV192" i="17"/>
  <c r="AW192" i="17"/>
  <c r="BN192" i="17"/>
  <c r="BO192" i="17"/>
  <c r="BP192" i="17"/>
  <c r="CG192" i="17"/>
  <c r="CH192" i="17"/>
  <c r="CI192" i="17"/>
  <c r="DC192" i="17"/>
  <c r="DD192" i="17"/>
  <c r="AB68" i="17"/>
  <c r="AC68" i="17"/>
  <c r="AD68" i="17"/>
  <c r="AU68" i="17"/>
  <c r="AV68" i="17"/>
  <c r="AW68" i="17"/>
  <c r="BN68" i="17"/>
  <c r="BO68" i="17"/>
  <c r="BP68" i="17"/>
  <c r="CG68" i="17"/>
  <c r="CH68" i="17"/>
  <c r="CI68" i="17"/>
  <c r="DC68" i="17"/>
  <c r="DD68" i="17" s="1"/>
  <c r="AB70" i="17"/>
  <c r="AC70" i="17"/>
  <c r="AD70" i="17"/>
  <c r="AU70" i="17"/>
  <c r="AV70" i="17"/>
  <c r="AW70" i="17"/>
  <c r="BN70" i="17"/>
  <c r="BO70" i="17"/>
  <c r="BP70" i="17"/>
  <c r="CG70" i="17"/>
  <c r="CH70" i="17"/>
  <c r="CI70" i="17"/>
  <c r="DC70" i="17"/>
  <c r="DD70" i="17" s="1"/>
  <c r="AB193" i="17"/>
  <c r="AC193" i="17"/>
  <c r="AD193" i="17"/>
  <c r="AU193" i="17"/>
  <c r="AV193" i="17"/>
  <c r="AW193" i="17"/>
  <c r="BN193" i="17"/>
  <c r="BO193" i="17"/>
  <c r="BP193" i="17"/>
  <c r="CG193" i="17"/>
  <c r="CH193" i="17"/>
  <c r="CI193" i="17"/>
  <c r="DC193" i="17"/>
  <c r="DD193" i="17" s="1"/>
  <c r="AB8" i="17"/>
  <c r="AC8" i="17"/>
  <c r="AD8" i="17"/>
  <c r="AU8" i="17"/>
  <c r="AV8" i="17"/>
  <c r="AW8" i="17"/>
  <c r="BN8" i="17"/>
  <c r="BO8" i="17"/>
  <c r="BP8" i="17"/>
  <c r="CG8" i="17"/>
  <c r="CH8" i="17"/>
  <c r="CI8" i="17"/>
  <c r="DC8" i="17"/>
  <c r="DD8" i="17"/>
  <c r="AB200" i="17"/>
  <c r="AC200" i="17"/>
  <c r="AD200" i="17"/>
  <c r="AU200" i="17"/>
  <c r="AV200" i="17"/>
  <c r="AW200" i="17"/>
  <c r="BN200" i="17"/>
  <c r="BO200" i="17"/>
  <c r="BP200" i="17"/>
  <c r="CG200" i="17"/>
  <c r="CH200" i="17"/>
  <c r="CI200" i="17"/>
  <c r="DC200" i="17"/>
  <c r="DD200" i="17" s="1"/>
  <c r="AB10" i="17"/>
  <c r="AC10" i="17"/>
  <c r="AD10" i="17"/>
  <c r="AU10" i="17"/>
  <c r="AV10" i="17"/>
  <c r="AW10" i="17"/>
  <c r="BN10" i="17"/>
  <c r="BO10" i="17"/>
  <c r="BP10" i="17"/>
  <c r="CG10" i="17"/>
  <c r="CH10" i="17"/>
  <c r="CI10" i="17"/>
  <c r="DC10" i="17"/>
  <c r="DD10" i="17" s="1"/>
  <c r="AB18" i="17"/>
  <c r="AC18" i="17"/>
  <c r="AD18" i="17"/>
  <c r="AU18" i="17"/>
  <c r="AV18" i="17"/>
  <c r="AW18" i="17"/>
  <c r="BN18" i="17"/>
  <c r="BO18" i="17"/>
  <c r="BP18" i="17"/>
  <c r="CG18" i="17"/>
  <c r="CH18" i="17"/>
  <c r="CI18" i="17"/>
  <c r="DC18" i="17"/>
  <c r="DD18" i="17"/>
  <c r="AB81" i="17"/>
  <c r="AC81" i="17"/>
  <c r="AD81" i="17"/>
  <c r="AU81" i="17"/>
  <c r="AV81" i="17"/>
  <c r="AW81" i="17"/>
  <c r="BN81" i="17"/>
  <c r="BO81" i="17"/>
  <c r="BP81" i="17"/>
  <c r="CG81" i="17"/>
  <c r="CH81" i="17"/>
  <c r="CI81" i="17"/>
  <c r="DC81" i="17"/>
  <c r="DD81" i="17" s="1"/>
  <c r="AB11" i="17"/>
  <c r="AC11" i="17"/>
  <c r="AD11" i="17"/>
  <c r="AU11" i="17"/>
  <c r="AV11" i="17"/>
  <c r="AW11" i="17"/>
  <c r="BN11" i="17"/>
  <c r="BO11" i="17"/>
  <c r="BP11" i="17"/>
  <c r="CG11" i="17"/>
  <c r="CH11" i="17"/>
  <c r="CI11" i="17"/>
  <c r="DC11" i="17"/>
  <c r="DD11" i="17" s="1"/>
  <c r="AB12" i="17"/>
  <c r="AC12" i="17"/>
  <c r="AD12" i="17"/>
  <c r="AU12" i="17"/>
  <c r="AV12" i="17"/>
  <c r="AW12" i="17"/>
  <c r="BN12" i="17"/>
  <c r="BO12" i="17"/>
  <c r="BP12" i="17"/>
  <c r="CG12" i="17"/>
  <c r="CH12" i="17"/>
  <c r="CI12" i="17"/>
  <c r="DC12" i="17"/>
  <c r="DD12" i="17"/>
  <c r="AB13" i="17"/>
  <c r="AC13" i="17"/>
  <c r="AD13" i="17"/>
  <c r="AU13" i="17"/>
  <c r="AV13" i="17"/>
  <c r="AW13" i="17"/>
  <c r="BN13" i="17"/>
  <c r="BO13" i="17"/>
  <c r="BP13" i="17"/>
  <c r="CG13" i="17"/>
  <c r="CH13" i="17"/>
  <c r="CI13" i="17"/>
  <c r="DC13" i="17"/>
  <c r="DD13" i="17" s="1"/>
  <c r="AB37" i="17"/>
  <c r="AC37" i="17"/>
  <c r="AD37" i="17"/>
  <c r="AU37" i="17"/>
  <c r="AV37" i="17"/>
  <c r="AW37" i="17"/>
  <c r="BN37" i="17"/>
  <c r="BO37" i="17"/>
  <c r="BP37" i="17"/>
  <c r="CG37" i="17"/>
  <c r="CH37" i="17"/>
  <c r="CI37" i="17"/>
  <c r="DC37" i="17"/>
  <c r="DD37" i="17" s="1"/>
  <c r="AB152" i="17"/>
  <c r="AC152" i="17"/>
  <c r="AD152" i="17"/>
  <c r="AU152" i="17"/>
  <c r="AV152" i="17"/>
  <c r="AW152" i="17"/>
  <c r="BN152" i="17"/>
  <c r="BO152" i="17"/>
  <c r="BP152" i="17"/>
  <c r="CG152" i="17"/>
  <c r="CH152" i="17"/>
  <c r="CI152" i="17"/>
  <c r="DC152" i="17"/>
  <c r="DD152" i="17" s="1"/>
  <c r="AB211" i="17"/>
  <c r="AC211" i="17"/>
  <c r="AD211" i="17"/>
  <c r="AU211" i="17"/>
  <c r="AV211" i="17"/>
  <c r="AW211" i="17"/>
  <c r="BN211" i="17"/>
  <c r="BO211" i="17"/>
  <c r="BP211" i="17"/>
  <c r="CG211" i="17"/>
  <c r="CH211" i="17"/>
  <c r="CI211" i="17"/>
  <c r="DC211" i="17"/>
  <c r="DD211" i="17"/>
  <c r="AB219" i="17"/>
  <c r="AC219" i="17"/>
  <c r="AD219" i="17"/>
  <c r="AU219" i="17"/>
  <c r="AV219" i="17"/>
  <c r="AW219" i="17"/>
  <c r="BN219" i="17"/>
  <c r="BO219" i="17"/>
  <c r="BP219" i="17"/>
  <c r="CG219" i="17"/>
  <c r="CH219" i="17"/>
  <c r="CI219" i="17"/>
  <c r="DC219" i="17"/>
  <c r="DD219" i="17" s="1"/>
  <c r="AB237" i="17"/>
  <c r="AC237" i="17"/>
  <c r="AD237" i="17"/>
  <c r="AU237" i="17"/>
  <c r="AV237" i="17"/>
  <c r="AW237" i="17"/>
  <c r="BN237" i="17"/>
  <c r="BO237" i="17"/>
  <c r="BP237" i="17"/>
  <c r="CG237" i="17"/>
  <c r="CH237" i="17"/>
  <c r="CI237" i="17"/>
  <c r="DC237" i="17"/>
  <c r="DD237" i="17" s="1"/>
  <c r="AB253" i="17"/>
  <c r="AC253" i="17"/>
  <c r="AD253" i="17"/>
  <c r="AU253" i="17"/>
  <c r="AV253" i="17"/>
  <c r="AW253" i="17"/>
  <c r="BN253" i="17"/>
  <c r="BO253" i="17"/>
  <c r="BP253" i="17"/>
  <c r="CG253" i="17"/>
  <c r="CH253" i="17"/>
  <c r="CI253" i="17"/>
  <c r="DC253" i="17"/>
  <c r="DD253" i="17" s="1"/>
  <c r="AB213" i="17"/>
  <c r="AC213" i="17"/>
  <c r="AD213" i="17"/>
  <c r="AU213" i="17"/>
  <c r="AV213" i="17"/>
  <c r="AW213" i="17"/>
  <c r="BN213" i="17"/>
  <c r="BO213" i="17"/>
  <c r="BP213" i="17"/>
  <c r="CG213" i="17"/>
  <c r="CH213" i="17"/>
  <c r="CI213" i="17"/>
  <c r="DC213" i="17"/>
  <c r="DD213" i="17" s="1"/>
  <c r="AB220" i="17"/>
  <c r="AC220" i="17"/>
  <c r="AD220" i="17"/>
  <c r="AU220" i="17"/>
  <c r="AV220" i="17"/>
  <c r="AW220" i="17"/>
  <c r="BN220" i="17"/>
  <c r="BO220" i="17"/>
  <c r="BP220" i="17"/>
  <c r="CG220" i="17"/>
  <c r="CH220" i="17"/>
  <c r="CI220" i="17"/>
  <c r="DC220" i="17"/>
  <c r="DD220" i="17" s="1"/>
  <c r="AB225" i="17"/>
  <c r="AC225" i="17"/>
  <c r="AD225" i="17"/>
  <c r="AU225" i="17"/>
  <c r="AV225" i="17"/>
  <c r="AW225" i="17"/>
  <c r="BN225" i="17"/>
  <c r="BO225" i="17"/>
  <c r="BP225" i="17"/>
  <c r="CG225" i="17"/>
  <c r="CH225" i="17"/>
  <c r="CI225" i="17"/>
  <c r="DC225" i="17"/>
  <c r="DD225" i="17"/>
  <c r="AB214" i="17"/>
  <c r="AC214" i="17"/>
  <c r="AD214" i="17"/>
  <c r="AU214" i="17"/>
  <c r="AV214" i="17"/>
  <c r="AW214" i="17"/>
  <c r="BN214" i="17"/>
  <c r="BO214" i="17"/>
  <c r="BP214" i="17"/>
  <c r="CG214" i="17"/>
  <c r="CH214" i="17"/>
  <c r="CI214" i="17"/>
  <c r="DC214" i="17"/>
  <c r="DD214" i="17"/>
  <c r="AB238" i="17"/>
  <c r="AC238" i="17"/>
  <c r="AD238" i="17"/>
  <c r="AU238" i="17"/>
  <c r="AV238" i="17"/>
  <c r="AW238" i="17"/>
  <c r="BN238" i="17"/>
  <c r="BO238" i="17"/>
  <c r="BP238" i="17"/>
  <c r="CG238" i="17"/>
  <c r="CH238" i="17"/>
  <c r="CI238" i="17"/>
  <c r="DC238" i="17"/>
  <c r="DD238" i="17" s="1"/>
  <c r="AB241" i="17"/>
  <c r="AC241" i="17"/>
  <c r="AD241" i="17"/>
  <c r="AU241" i="17"/>
  <c r="AV241" i="17"/>
  <c r="AW241" i="17"/>
  <c r="BN241" i="17"/>
  <c r="BO241" i="17"/>
  <c r="BP241" i="17"/>
  <c r="CG241" i="17"/>
  <c r="CH241" i="17"/>
  <c r="CI241" i="17"/>
  <c r="DC241" i="17"/>
  <c r="DD241" i="17" s="1"/>
  <c r="AB245" i="17"/>
  <c r="AC245" i="17"/>
  <c r="AD245" i="17"/>
  <c r="AU245" i="17"/>
  <c r="AV245" i="17"/>
  <c r="AW245" i="17"/>
  <c r="BN245" i="17"/>
  <c r="BO245" i="17"/>
  <c r="BP245" i="17"/>
  <c r="CG245" i="17"/>
  <c r="CH245" i="17"/>
  <c r="CI245" i="17"/>
  <c r="DC245" i="17"/>
  <c r="DD245" i="17" s="1"/>
  <c r="AB255" i="17"/>
  <c r="AC255" i="17"/>
  <c r="AD255" i="17"/>
  <c r="AU255" i="17"/>
  <c r="AV255" i="17"/>
  <c r="AW255" i="17"/>
  <c r="BN255" i="17"/>
  <c r="BO255" i="17"/>
  <c r="BP255" i="17"/>
  <c r="CG255" i="17"/>
  <c r="CH255" i="17"/>
  <c r="CI255" i="17"/>
  <c r="DC255" i="17"/>
  <c r="DD255" i="17" s="1"/>
  <c r="AB262" i="17"/>
  <c r="AC262" i="17"/>
  <c r="AD262" i="17"/>
  <c r="AU262" i="17"/>
  <c r="AV262" i="17"/>
  <c r="AW262" i="17"/>
  <c r="BN262" i="17"/>
  <c r="BO262" i="17"/>
  <c r="BP262" i="17"/>
  <c r="CG262" i="17"/>
  <c r="CH262" i="17"/>
  <c r="CI262" i="17"/>
  <c r="DC262" i="17"/>
  <c r="DD262" i="17"/>
  <c r="AB215" i="17"/>
  <c r="AC215" i="17"/>
  <c r="AD215" i="17"/>
  <c r="AU215" i="17"/>
  <c r="AV215" i="17"/>
  <c r="AW215" i="17"/>
  <c r="BN215" i="17"/>
  <c r="BO215" i="17"/>
  <c r="BP215" i="17"/>
  <c r="CG215" i="17"/>
  <c r="CH215" i="17"/>
  <c r="CI215" i="17"/>
  <c r="DC215" i="17"/>
  <c r="DD215" i="17"/>
  <c r="AB226" i="17"/>
  <c r="AC226" i="17"/>
  <c r="AD226" i="17"/>
  <c r="AU226" i="17"/>
  <c r="AV226" i="17"/>
  <c r="AW226" i="17"/>
  <c r="BN226" i="17"/>
  <c r="BO226" i="17"/>
  <c r="BP226" i="17"/>
  <c r="CG226" i="17"/>
  <c r="CH226" i="17"/>
  <c r="CI226" i="17"/>
  <c r="DC226" i="17"/>
  <c r="DD226" i="17" s="1"/>
  <c r="AB230" i="17"/>
  <c r="AC230" i="17"/>
  <c r="AD230" i="17"/>
  <c r="AU230" i="17"/>
  <c r="AV230" i="17"/>
  <c r="AW230" i="17"/>
  <c r="BN230" i="17"/>
  <c r="BO230" i="17"/>
  <c r="BP230" i="17"/>
  <c r="CG230" i="17"/>
  <c r="CH230" i="17"/>
  <c r="CI230" i="17"/>
  <c r="DC230" i="17"/>
  <c r="DD230" i="17"/>
  <c r="AB233" i="17"/>
  <c r="AC233" i="17"/>
  <c r="AD233" i="17"/>
  <c r="AU233" i="17"/>
  <c r="AV233" i="17"/>
  <c r="AW233" i="17"/>
  <c r="BN233" i="17"/>
  <c r="BO233" i="17"/>
  <c r="BP233" i="17"/>
  <c r="CG233" i="17"/>
  <c r="CH233" i="17"/>
  <c r="CI233" i="17"/>
  <c r="DC233" i="17"/>
  <c r="DD233" i="17" s="1"/>
  <c r="AB242" i="17"/>
  <c r="AC242" i="17"/>
  <c r="AD242" i="17"/>
  <c r="AU242" i="17"/>
  <c r="AV242" i="17"/>
  <c r="AW242" i="17"/>
  <c r="BN242" i="17"/>
  <c r="BO242" i="17"/>
  <c r="BP242" i="17"/>
  <c r="CG242" i="17"/>
  <c r="CH242" i="17"/>
  <c r="CI242" i="17"/>
  <c r="DC242" i="17"/>
  <c r="DD242" i="17" s="1"/>
  <c r="AB246" i="17"/>
  <c r="AC246" i="17"/>
  <c r="AD246" i="17"/>
  <c r="AU246" i="17"/>
  <c r="AV246" i="17"/>
  <c r="AW246" i="17"/>
  <c r="BN246" i="17"/>
  <c r="BO246" i="17"/>
  <c r="BP246" i="17"/>
  <c r="CG246" i="17"/>
  <c r="CH246" i="17"/>
  <c r="CI246" i="17"/>
  <c r="DC246" i="17"/>
  <c r="DD246" i="17" s="1"/>
  <c r="AB248" i="17"/>
  <c r="AC248" i="17"/>
  <c r="AD248" i="17"/>
  <c r="AU248" i="17"/>
  <c r="AV248" i="17"/>
  <c r="AW248" i="17"/>
  <c r="BN248" i="17"/>
  <c r="BO248" i="17"/>
  <c r="BP248" i="17"/>
  <c r="CG248" i="17"/>
  <c r="CH248" i="17"/>
  <c r="CI248" i="17"/>
  <c r="DC248" i="17"/>
  <c r="DD248" i="17"/>
  <c r="AB251" i="17"/>
  <c r="AC251" i="17"/>
  <c r="AD251" i="17"/>
  <c r="AU251" i="17"/>
  <c r="AV251" i="17"/>
  <c r="AW251" i="17"/>
  <c r="BN251" i="17"/>
  <c r="BO251" i="17"/>
  <c r="BP251" i="17"/>
  <c r="CG251" i="17"/>
  <c r="CH251" i="17"/>
  <c r="CI251" i="17"/>
  <c r="DC251" i="17"/>
  <c r="DD251" i="17"/>
  <c r="AB260" i="17"/>
  <c r="AC260" i="17"/>
  <c r="AD260" i="17"/>
  <c r="AU260" i="17"/>
  <c r="AV260" i="17"/>
  <c r="AW260" i="17"/>
  <c r="BN260" i="17"/>
  <c r="BO260" i="17"/>
  <c r="BP260" i="17"/>
  <c r="CG260" i="17"/>
  <c r="CH260" i="17"/>
  <c r="CI260" i="17"/>
  <c r="DC260" i="17"/>
  <c r="DD260" i="17" s="1"/>
  <c r="AB263" i="17"/>
  <c r="AC263" i="17"/>
  <c r="AD263" i="17"/>
  <c r="AU263" i="17"/>
  <c r="AV263" i="17"/>
  <c r="AW263" i="17"/>
  <c r="BN263" i="17"/>
  <c r="BO263" i="17"/>
  <c r="BP263" i="17"/>
  <c r="CG263" i="17"/>
  <c r="CH263" i="17"/>
  <c r="CI263" i="17"/>
  <c r="DC263" i="17"/>
  <c r="DD263" i="17"/>
  <c r="AB21" i="17"/>
  <c r="AC21" i="17"/>
  <c r="AD21" i="17"/>
  <c r="AU21" i="17"/>
  <c r="AV21" i="17"/>
  <c r="AW21" i="17"/>
  <c r="BN21" i="17"/>
  <c r="BO21" i="17"/>
  <c r="BP21" i="17"/>
  <c r="CG21" i="17"/>
  <c r="CH21" i="17"/>
  <c r="CI21" i="17"/>
  <c r="DC21" i="17"/>
  <c r="DD21" i="17"/>
  <c r="AB75" i="17"/>
  <c r="AC75" i="17"/>
  <c r="AD75" i="17"/>
  <c r="AU75" i="17"/>
  <c r="AV75" i="17"/>
  <c r="AW75" i="17"/>
  <c r="BN75" i="17"/>
  <c r="BO75" i="17"/>
  <c r="BP75" i="17"/>
  <c r="CG75" i="17"/>
  <c r="CH75" i="17"/>
  <c r="CI75" i="17"/>
  <c r="DC75" i="17"/>
  <c r="DD75" i="17" s="1"/>
  <c r="AB116" i="17"/>
  <c r="AC116" i="17"/>
  <c r="AD116" i="17"/>
  <c r="AU116" i="17"/>
  <c r="AV116" i="17"/>
  <c r="AW116" i="17"/>
  <c r="BN116" i="17"/>
  <c r="BO116" i="17"/>
  <c r="BP116" i="17"/>
  <c r="CG116" i="17"/>
  <c r="CH116" i="17"/>
  <c r="CI116" i="17"/>
  <c r="DC116" i="17"/>
  <c r="DD116" i="17"/>
  <c r="AB22" i="17"/>
  <c r="AC22" i="17"/>
  <c r="AD22" i="17"/>
  <c r="AU22" i="17"/>
  <c r="AV22" i="17"/>
  <c r="AW22" i="17"/>
  <c r="BN22" i="17"/>
  <c r="BO22" i="17"/>
  <c r="BP22" i="17"/>
  <c r="CG22" i="17"/>
  <c r="CH22" i="17"/>
  <c r="CI22" i="17"/>
  <c r="DC22" i="17"/>
  <c r="DD22" i="17" s="1"/>
  <c r="AB39" i="17"/>
  <c r="AC39" i="17"/>
  <c r="AD39" i="17"/>
  <c r="AU39" i="17"/>
  <c r="AV39" i="17"/>
  <c r="AW39" i="17"/>
  <c r="BN39" i="17"/>
  <c r="BO39" i="17"/>
  <c r="BP39" i="17"/>
  <c r="CG39" i="17"/>
  <c r="CH39" i="17"/>
  <c r="CI39" i="17"/>
  <c r="DC39" i="17"/>
  <c r="DD39" i="17" s="1"/>
  <c r="AB117" i="17"/>
  <c r="AC117" i="17"/>
  <c r="AD117" i="17"/>
  <c r="AU117" i="17"/>
  <c r="AV117" i="17"/>
  <c r="AW117" i="17"/>
  <c r="BN117" i="17"/>
  <c r="BO117" i="17"/>
  <c r="BP117" i="17"/>
  <c r="CG117" i="17"/>
  <c r="CH117" i="17"/>
  <c r="CI117" i="17"/>
  <c r="DC117" i="17"/>
  <c r="DD117" i="17"/>
  <c r="AB119" i="17"/>
  <c r="AC119" i="17"/>
  <c r="AD119" i="17"/>
  <c r="AU119" i="17"/>
  <c r="AV119" i="17"/>
  <c r="AW119" i="17"/>
  <c r="BN119" i="17"/>
  <c r="BO119" i="17"/>
  <c r="BP119" i="17"/>
  <c r="CG119" i="17"/>
  <c r="CH119" i="17"/>
  <c r="CI119" i="17"/>
  <c r="DC119" i="17"/>
  <c r="DD119" i="17" s="1"/>
  <c r="AB122" i="17"/>
  <c r="AC122" i="17"/>
  <c r="AD122" i="17"/>
  <c r="AU122" i="17"/>
  <c r="AV122" i="17"/>
  <c r="AW122" i="17"/>
  <c r="BN122" i="17"/>
  <c r="BO122" i="17"/>
  <c r="BP122" i="17"/>
  <c r="CG122" i="17"/>
  <c r="CH122" i="17"/>
  <c r="CI122" i="17"/>
  <c r="DC122" i="17"/>
  <c r="DD122" i="17" s="1"/>
  <c r="AB124" i="17"/>
  <c r="AC124" i="17"/>
  <c r="AD124" i="17"/>
  <c r="AU124" i="17"/>
  <c r="AV124" i="17"/>
  <c r="AW124" i="17"/>
  <c r="BN124" i="17"/>
  <c r="BO124" i="17"/>
  <c r="BP124" i="17"/>
  <c r="CG124" i="17"/>
  <c r="CH124" i="17"/>
  <c r="CI124" i="17"/>
  <c r="DC124" i="17"/>
  <c r="DD124" i="17" s="1"/>
  <c r="AB126" i="17"/>
  <c r="AC126" i="17"/>
  <c r="AD126" i="17"/>
  <c r="AU126" i="17"/>
  <c r="AV126" i="17"/>
  <c r="AW126" i="17"/>
  <c r="BN126" i="17"/>
  <c r="BO126" i="17"/>
  <c r="BP126" i="17"/>
  <c r="CG126" i="17"/>
  <c r="CH126" i="17"/>
  <c r="CI126" i="17"/>
  <c r="DC126" i="17"/>
  <c r="DD126" i="17" s="1"/>
  <c r="AB128" i="17"/>
  <c r="AC128" i="17"/>
  <c r="AD128" i="17"/>
  <c r="AU128" i="17"/>
  <c r="AV128" i="17"/>
  <c r="AW128" i="17"/>
  <c r="BN128" i="17"/>
  <c r="BO128" i="17"/>
  <c r="BP128" i="17"/>
  <c r="CG128" i="17"/>
  <c r="CH128" i="17"/>
  <c r="CI128" i="17"/>
  <c r="DC128" i="17"/>
  <c r="DD128" i="17" s="1"/>
  <c r="AB120" i="17"/>
  <c r="AC120" i="17"/>
  <c r="AD120" i="17"/>
  <c r="AU120" i="17"/>
  <c r="AV120" i="17"/>
  <c r="AW120" i="17"/>
  <c r="BN120" i="17"/>
  <c r="BO120" i="17"/>
  <c r="BP120" i="17"/>
  <c r="CG120" i="17"/>
  <c r="CH120" i="17"/>
  <c r="CI120" i="17"/>
  <c r="DC120" i="17"/>
  <c r="DD120" i="17" s="1"/>
  <c r="T120" i="17" l="1"/>
  <c r="S120" i="17"/>
  <c r="T128" i="17"/>
  <c r="S128" i="17"/>
  <c r="T126" i="17"/>
  <c r="S126" i="17"/>
  <c r="T124" i="17"/>
  <c r="S124" i="17"/>
  <c r="T122" i="17"/>
  <c r="S122" i="17"/>
  <c r="T119" i="17"/>
  <c r="S119" i="17"/>
  <c r="T117" i="17"/>
  <c r="S117" i="17"/>
  <c r="T39" i="17"/>
  <c r="S39" i="17"/>
  <c r="T22" i="17"/>
  <c r="S22" i="17"/>
  <c r="T116" i="17"/>
  <c r="S116" i="17"/>
  <c r="T75" i="17"/>
  <c r="S75" i="17"/>
  <c r="T21" i="17"/>
  <c r="S21" i="17"/>
  <c r="T263" i="17"/>
  <c r="S263" i="17"/>
  <c r="T260" i="17"/>
  <c r="S260" i="17"/>
  <c r="T251" i="17"/>
  <c r="S251" i="17"/>
  <c r="T248" i="17"/>
  <c r="S248" i="17"/>
  <c r="T246" i="17"/>
  <c r="S246" i="17"/>
  <c r="T242" i="17"/>
  <c r="S242" i="17"/>
  <c r="T233" i="17"/>
  <c r="S233" i="17"/>
  <c r="T230" i="17"/>
  <c r="S230" i="17"/>
  <c r="T226" i="17"/>
  <c r="S226" i="17"/>
  <c r="T215" i="17"/>
  <c r="S215" i="17"/>
  <c r="T262" i="17"/>
  <c r="S262" i="17"/>
  <c r="T255" i="17"/>
  <c r="S255" i="17"/>
  <c r="T245" i="17"/>
  <c r="S245" i="17"/>
  <c r="T241" i="17"/>
  <c r="S241" i="17"/>
  <c r="T238" i="17"/>
  <c r="S238" i="17"/>
  <c r="T214" i="17"/>
  <c r="S214" i="17"/>
  <c r="T225" i="17"/>
  <c r="S225" i="17"/>
  <c r="T220" i="17"/>
  <c r="S220" i="17"/>
  <c r="T213" i="17"/>
  <c r="S213" i="17"/>
  <c r="T253" i="17"/>
  <c r="S253" i="17"/>
  <c r="T237" i="17"/>
  <c r="S237" i="17"/>
  <c r="T219" i="17"/>
  <c r="S219" i="17"/>
  <c r="T211" i="17"/>
  <c r="S211" i="17"/>
  <c r="T152" i="17"/>
  <c r="S152" i="17"/>
  <c r="T37" i="17"/>
  <c r="S37" i="17"/>
  <c r="T13" i="17"/>
  <c r="S13" i="17"/>
  <c r="T12" i="17"/>
  <c r="S12" i="17"/>
  <c r="T11" i="17"/>
  <c r="S11" i="17"/>
  <c r="T81" i="17"/>
  <c r="S81" i="17"/>
  <c r="T18" i="17"/>
  <c r="S18" i="17"/>
  <c r="T10" i="17"/>
  <c r="S10" i="17"/>
  <c r="T200" i="17"/>
  <c r="S200" i="17"/>
  <c r="T8" i="17"/>
  <c r="S8" i="17"/>
  <c r="T193" i="17"/>
  <c r="S193" i="17"/>
  <c r="T70" i="17"/>
  <c r="S70" i="17"/>
  <c r="T68" i="17"/>
  <c r="S68" i="17"/>
  <c r="T192" i="17"/>
  <c r="S192" i="17"/>
  <c r="T186" i="17"/>
  <c r="S186" i="17"/>
  <c r="T9" i="17"/>
  <c r="S9" i="17"/>
  <c r="T86" i="17"/>
  <c r="S86" i="17"/>
  <c r="T280" i="17"/>
  <c r="S280" i="17"/>
  <c r="T158" i="17"/>
  <c r="S158" i="17"/>
  <c r="T89" i="17"/>
  <c r="S89" i="17"/>
  <c r="T114" i="17"/>
  <c r="S114" i="17"/>
  <c r="T134" i="17"/>
  <c r="S134" i="17"/>
  <c r="T147" i="17"/>
  <c r="S147" i="17"/>
  <c r="T146" i="17"/>
  <c r="S146" i="17"/>
  <c r="T148" i="17"/>
  <c r="S148" i="17"/>
  <c r="T265" i="17"/>
  <c r="S265" i="17"/>
  <c r="T264" i="17"/>
  <c r="S264" i="17"/>
  <c r="T269" i="17"/>
  <c r="S269" i="17"/>
  <c r="T274" i="17"/>
  <c r="S274" i="17"/>
  <c r="T268" i="17"/>
  <c r="S268" i="17"/>
  <c r="T266" i="17"/>
  <c r="S266" i="17"/>
  <c r="T273" i="17"/>
  <c r="S273" i="17"/>
  <c r="T267" i="17"/>
  <c r="S267" i="17"/>
  <c r="T272" i="17"/>
  <c r="S272" i="17"/>
  <c r="T271" i="17"/>
  <c r="S271" i="17"/>
  <c r="T275" i="17"/>
  <c r="S275" i="17"/>
  <c r="T270" i="17"/>
  <c r="S270" i="17"/>
  <c r="T284" i="17"/>
  <c r="S284" i="17"/>
  <c r="T52" i="17"/>
  <c r="S52" i="17"/>
  <c r="T49" i="17"/>
  <c r="S49" i="17"/>
  <c r="T48" i="17"/>
  <c r="S48" i="17"/>
  <c r="T44" i="17"/>
  <c r="S44" i="17"/>
  <c r="T43" i="17"/>
  <c r="S43" i="17"/>
  <c r="T40" i="17"/>
  <c r="S40" i="17"/>
  <c r="T35" i="17"/>
  <c r="S35" i="17"/>
  <c r="T32" i="17"/>
  <c r="S32" i="17"/>
  <c r="T31" i="17"/>
  <c r="S31" i="17"/>
  <c r="T28" i="17"/>
  <c r="S28" i="17"/>
  <c r="T259" i="17"/>
  <c r="S259" i="17"/>
  <c r="T257" i="17"/>
  <c r="S257" i="17"/>
  <c r="T252" i="17"/>
  <c r="S252" i="17"/>
  <c r="T250" i="17"/>
  <c r="S250" i="17"/>
  <c r="T240" i="17"/>
  <c r="S240" i="17"/>
  <c r="T236" i="17"/>
  <c r="S236" i="17"/>
  <c r="T224" i="17"/>
  <c r="S224" i="17"/>
  <c r="T218" i="17"/>
  <c r="S218" i="17"/>
  <c r="T210" i="17"/>
  <c r="S210" i="17"/>
  <c r="T88" i="17"/>
  <c r="S88" i="17"/>
  <c r="T15" i="17"/>
  <c r="S15" i="17"/>
  <c r="T261" i="17"/>
  <c r="S261" i="17"/>
  <c r="T258" i="17"/>
  <c r="S258" i="17"/>
  <c r="T256" i="17"/>
  <c r="S256" i="17"/>
  <c r="T254" i="17"/>
  <c r="S254" i="17"/>
  <c r="T249" i="17"/>
  <c r="S249" i="17"/>
  <c r="T247" i="17"/>
  <c r="S247" i="17"/>
  <c r="T244" i="17"/>
  <c r="S244" i="17"/>
  <c r="T239" i="17"/>
  <c r="S239" i="17"/>
  <c r="T235" i="17"/>
  <c r="S235" i="17"/>
  <c r="T232" i="17"/>
  <c r="S232" i="17"/>
  <c r="T229" i="17"/>
  <c r="S229" i="17"/>
  <c r="T223" i="17"/>
  <c r="S223" i="17"/>
  <c r="T217" i="17"/>
  <c r="S217" i="17"/>
  <c r="T212" i="17"/>
  <c r="S212" i="17"/>
  <c r="T209" i="17"/>
  <c r="S209" i="17"/>
  <c r="T87" i="17"/>
  <c r="S87" i="17"/>
  <c r="T14" i="17"/>
  <c r="S14" i="17"/>
  <c r="T222" i="17"/>
  <c r="S222" i="17"/>
  <c r="T216" i="17"/>
  <c r="S216" i="17"/>
  <c r="T141" i="17"/>
  <c r="S141" i="17"/>
  <c r="T140" i="17"/>
  <c r="S140" i="17"/>
  <c r="T138" i="17"/>
  <c r="S138" i="17"/>
  <c r="T137" i="17"/>
  <c r="S137" i="17"/>
  <c r="T135" i="17"/>
  <c r="S135" i="17"/>
  <c r="T111" i="17"/>
  <c r="S111" i="17"/>
  <c r="T104" i="17"/>
  <c r="S104" i="17"/>
  <c r="T103" i="17"/>
  <c r="S103" i="17"/>
  <c r="T73" i="17"/>
  <c r="S73" i="17"/>
  <c r="T97" i="17"/>
  <c r="S97" i="17"/>
  <c r="T96" i="17"/>
  <c r="S96" i="17"/>
  <c r="T127" i="17"/>
  <c r="S127" i="17"/>
  <c r="T125" i="17"/>
  <c r="S125" i="17"/>
  <c r="T123" i="17"/>
  <c r="S123" i="17"/>
  <c r="T121" i="17"/>
  <c r="S121" i="17"/>
  <c r="T118" i="17"/>
  <c r="S118" i="17"/>
  <c r="T115" i="17"/>
  <c r="S115" i="17"/>
  <c r="T20" i="17"/>
  <c r="S20" i="17"/>
  <c r="T142" i="17"/>
  <c r="S142" i="17"/>
  <c r="T100" i="17"/>
  <c r="S100" i="17"/>
  <c r="T98" i="17"/>
  <c r="S98" i="17"/>
  <c r="T91" i="17"/>
  <c r="S91" i="17"/>
  <c r="T90" i="17"/>
  <c r="S90" i="17"/>
  <c r="T71" i="17"/>
  <c r="S71" i="17"/>
  <c r="T279" i="17"/>
  <c r="S279" i="17"/>
  <c r="T202" i="17"/>
  <c r="S202" i="17"/>
  <c r="T199" i="17"/>
  <c r="S199" i="17"/>
  <c r="T197" i="17"/>
  <c r="S197" i="17"/>
  <c r="T185" i="17"/>
  <c r="S185" i="17"/>
  <c r="T182" i="17"/>
  <c r="S182" i="17"/>
  <c r="T180" i="17"/>
  <c r="S180" i="17"/>
  <c r="T175" i="17"/>
  <c r="S175" i="17"/>
  <c r="T149" i="17"/>
  <c r="S149" i="17"/>
  <c r="T85" i="17"/>
  <c r="S85" i="17"/>
  <c r="T79" i="17"/>
  <c r="S79" i="17"/>
  <c r="T59" i="17"/>
  <c r="S59" i="17"/>
  <c r="T17" i="17"/>
  <c r="S17" i="17"/>
  <c r="T277" i="17"/>
  <c r="S277" i="17"/>
  <c r="T190" i="17"/>
  <c r="S190" i="17"/>
  <c r="T206" i="17"/>
  <c r="S206" i="17"/>
  <c r="T196" i="17"/>
  <c r="S196" i="17"/>
  <c r="T189" i="17"/>
  <c r="S189" i="17"/>
  <c r="T177" i="17"/>
  <c r="S177" i="17"/>
  <c r="T171" i="17"/>
  <c r="S171" i="17"/>
  <c r="T167" i="17"/>
  <c r="S167" i="17"/>
  <c r="T157" i="17"/>
  <c r="S157" i="17"/>
  <c r="T82" i="17"/>
  <c r="S82" i="17"/>
  <c r="T78" i="17"/>
  <c r="S78" i="17"/>
  <c r="T58" i="17"/>
  <c r="S58" i="17"/>
  <c r="T53" i="17"/>
  <c r="S53" i="17"/>
  <c r="T38" i="17"/>
  <c r="S38" i="17"/>
  <c r="T283" i="17"/>
  <c r="S283" i="17"/>
  <c r="T276" i="17"/>
  <c r="S276" i="17"/>
  <c r="T184" i="17"/>
  <c r="S184" i="17"/>
  <c r="T179" i="17"/>
  <c r="S179" i="17"/>
  <c r="T174" i="17"/>
  <c r="S174" i="17"/>
  <c r="T154" i="17"/>
  <c r="S154" i="17"/>
  <c r="T67" i="17"/>
  <c r="S67" i="17"/>
  <c r="T64" i="17"/>
  <c r="S64" i="17"/>
  <c r="T57" i="17"/>
  <c r="S57" i="17"/>
  <c r="T36" i="17"/>
  <c r="S36" i="17"/>
  <c r="T16" i="17"/>
  <c r="S16" i="17"/>
  <c r="T282" i="17"/>
  <c r="S282" i="17"/>
  <c r="T208" i="17"/>
  <c r="S208" i="17"/>
  <c r="T204" i="17"/>
  <c r="S204" i="17"/>
  <c r="T198" i="17"/>
  <c r="S198" i="17"/>
  <c r="T191" i="17"/>
  <c r="S191" i="17"/>
  <c r="T183" i="17"/>
  <c r="S183" i="17"/>
  <c r="T178" i="17"/>
  <c r="S178" i="17"/>
  <c r="T173" i="17"/>
  <c r="S173" i="17"/>
  <c r="T153" i="17"/>
  <c r="S153" i="17"/>
  <c r="T150" i="17"/>
  <c r="S150" i="17"/>
  <c r="T95" i="17"/>
  <c r="S95" i="17"/>
  <c r="T80" i="17"/>
  <c r="S80" i="17"/>
  <c r="T63" i="17"/>
  <c r="S63" i="17"/>
  <c r="T56" i="17"/>
  <c r="S56" i="17"/>
  <c r="T94" i="17"/>
  <c r="S94" i="17"/>
  <c r="T62" i="17"/>
  <c r="S62" i="17"/>
  <c r="T55" i="17"/>
  <c r="S55" i="17"/>
  <c r="T84" i="17"/>
  <c r="S84" i="17"/>
  <c r="T281" i="17"/>
  <c r="S281" i="17"/>
  <c r="T195" i="17"/>
  <c r="S195" i="17"/>
  <c r="T188" i="17"/>
  <c r="S188" i="17"/>
  <c r="T169" i="17"/>
  <c r="S169" i="17"/>
  <c r="T151" i="17"/>
  <c r="S151" i="17"/>
  <c r="T93" i="17"/>
  <c r="S93" i="17"/>
  <c r="T92" i="17"/>
  <c r="S92" i="17"/>
  <c r="T83" i="17"/>
  <c r="S83" i="17"/>
  <c r="T69" i="17"/>
  <c r="S69" i="17"/>
  <c r="T66" i="17"/>
  <c r="S66" i="17"/>
  <c r="T61" i="17"/>
  <c r="S61" i="17"/>
  <c r="T60" i="17"/>
  <c r="S60" i="17"/>
  <c r="T7" i="17"/>
  <c r="S7" i="17"/>
  <c r="T139" i="17"/>
  <c r="S139" i="17"/>
  <c r="T136" i="17"/>
  <c r="S136" i="17"/>
  <c r="T101" i="17"/>
  <c r="S101" i="17"/>
  <c r="T132" i="17"/>
  <c r="S132" i="17"/>
  <c r="T131" i="17"/>
  <c r="S131" i="17"/>
  <c r="T130" i="17"/>
  <c r="S130" i="17"/>
  <c r="T129" i="17"/>
  <c r="S129" i="17"/>
  <c r="T65" i="17"/>
  <c r="S65" i="17"/>
  <c r="T164" i="17"/>
  <c r="S164" i="17"/>
  <c r="T163" i="17"/>
  <c r="S163" i="17"/>
  <c r="T162" i="17"/>
  <c r="S162" i="17"/>
  <c r="T161" i="17"/>
  <c r="S161" i="17"/>
  <c r="T160" i="17"/>
  <c r="S160" i="17"/>
  <c r="T113" i="17"/>
  <c r="S113" i="17"/>
  <c r="T112" i="17"/>
  <c r="S112" i="17"/>
  <c r="T110" i="17"/>
  <c r="S110" i="17"/>
  <c r="T102" i="17"/>
  <c r="S102" i="17"/>
  <c r="T99" i="17"/>
  <c r="S99" i="17"/>
  <c r="T76" i="17"/>
  <c r="S76" i="17"/>
  <c r="T72" i="17"/>
  <c r="S72" i="17"/>
  <c r="T6" i="17"/>
  <c r="S6" i="17"/>
  <c r="T5" i="17"/>
  <c r="S5" i="17"/>
  <c r="T34" i="17"/>
  <c r="S34" i="17"/>
  <c r="T133" i="17"/>
  <c r="S133" i="17"/>
  <c r="T42" i="17"/>
  <c r="S42" i="17"/>
  <c r="T25" i="17"/>
  <c r="S25" i="17"/>
  <c r="T46" i="17"/>
  <c r="S46" i="17"/>
  <c r="T23" i="17"/>
  <c r="S23" i="17"/>
  <c r="T45" i="17"/>
  <c r="S45" i="17"/>
  <c r="T33" i="17"/>
  <c r="S33" i="17"/>
  <c r="T143" i="17"/>
  <c r="S143" i="17"/>
  <c r="T108" i="17"/>
  <c r="S108" i="17"/>
  <c r="T107" i="17"/>
  <c r="S107" i="17"/>
  <c r="T106" i="17"/>
  <c r="S106" i="17"/>
  <c r="T105" i="17"/>
  <c r="S105" i="17"/>
  <c r="T51" i="17"/>
  <c r="S51" i="17"/>
  <c r="T50" i="17"/>
  <c r="S50" i="17"/>
  <c r="T30" i="17"/>
  <c r="S30" i="17"/>
  <c r="T29" i="17"/>
  <c r="S29" i="17"/>
  <c r="T144" i="17"/>
  <c r="S144" i="17"/>
  <c r="T145" i="17"/>
  <c r="S145" i="17"/>
  <c r="T47" i="17"/>
  <c r="S47" i="17"/>
  <c r="T27" i="17"/>
  <c r="S27" i="17"/>
  <c r="T41" i="17"/>
  <c r="S41" i="17"/>
  <c r="T26" i="17"/>
  <c r="S26" i="17"/>
  <c r="T24" i="17"/>
  <c r="S24" i="17"/>
  <c r="T19" i="17"/>
  <c r="S19" i="17"/>
  <c r="T109" i="17"/>
  <c r="S109" i="17"/>
  <c r="T288" i="17"/>
  <c r="S288" i="17"/>
  <c r="T287" i="17"/>
  <c r="S287" i="17"/>
  <c r="T286" i="17"/>
  <c r="S286" i="17"/>
  <c r="T159" i="17"/>
  <c r="S159" i="17"/>
  <c r="T74" i="17"/>
  <c r="S74" i="17"/>
  <c r="T166" i="17"/>
  <c r="S166" i="17"/>
  <c r="T205" i="17"/>
  <c r="S205" i="17"/>
  <c r="T201" i="17"/>
  <c r="S201" i="17"/>
  <c r="T194" i="17"/>
  <c r="S194" i="17"/>
  <c r="T187" i="17"/>
  <c r="S187" i="17"/>
  <c r="T181" i="17"/>
  <c r="S181" i="17"/>
  <c r="T176" i="17"/>
  <c r="S176" i="17"/>
  <c r="T170" i="17"/>
  <c r="S170" i="17"/>
  <c r="T168" i="17"/>
  <c r="S168" i="17"/>
  <c r="T165" i="17"/>
  <c r="S165" i="17"/>
  <c r="T156" i="17"/>
  <c r="S156" i="17"/>
  <c r="T155" i="17"/>
  <c r="S155" i="17"/>
  <c r="T207" i="17"/>
  <c r="S207" i="17"/>
  <c r="T203" i="17"/>
  <c r="S203" i="17"/>
  <c r="T172" i="17"/>
  <c r="S172" i="17"/>
  <c r="T243" i="17"/>
  <c r="S243" i="17"/>
  <c r="T234" i="17"/>
  <c r="S234" i="17"/>
  <c r="T231" i="17"/>
  <c r="S231" i="17"/>
  <c r="T228" i="17"/>
  <c r="S228" i="17"/>
  <c r="T221" i="17"/>
  <c r="S221" i="17"/>
  <c r="T278" i="17"/>
  <c r="S278" i="17"/>
  <c r="T77" i="17"/>
  <c r="S77" i="17"/>
  <c r="T54" i="17"/>
  <c r="S54" i="17"/>
  <c r="T285" i="17"/>
  <c r="S285" i="17"/>
  <c r="T227" i="17"/>
  <c r="S227" i="17"/>
  <c r="G6" i="17" l="1"/>
  <c r="G7" i="17" s="1"/>
  <c r="G8" i="17" s="1"/>
  <c r="D8" i="17" s="1"/>
  <c r="D6" i="17"/>
  <c r="D5" i="17"/>
  <c r="G9" i="17" l="1"/>
  <c r="D7" i="17"/>
  <c r="D9" i="17" l="1"/>
  <c r="G10" i="17"/>
  <c r="G11" i="17" l="1"/>
  <c r="D10" i="17"/>
  <c r="G12" i="17" l="1"/>
  <c r="D11" i="17"/>
  <c r="G13" i="17" l="1"/>
  <c r="D12" i="17"/>
  <c r="D13" i="17" l="1"/>
  <c r="G14" i="17"/>
  <c r="D14" i="17" l="1"/>
  <c r="G15" i="17"/>
  <c r="G16" i="17" l="1"/>
  <c r="D15" i="17"/>
  <c r="D16" i="17" l="1"/>
  <c r="G17" i="17"/>
  <c r="D17" i="17" l="1"/>
  <c r="G18" i="17"/>
  <c r="G19" i="17" l="1"/>
  <c r="D18" i="17"/>
  <c r="G20" i="17" l="1"/>
  <c r="D19" i="17"/>
  <c r="G21" i="17" l="1"/>
  <c r="D20" i="17"/>
  <c r="G22" i="17" l="1"/>
  <c r="D21" i="17"/>
  <c r="D22" i="17" l="1"/>
  <c r="G23" i="17"/>
  <c r="G24" i="17" l="1"/>
  <c r="D23" i="17"/>
  <c r="G25" i="17" l="1"/>
  <c r="D24" i="17"/>
  <c r="D25" i="17" l="1"/>
  <c r="G26" i="17"/>
  <c r="G27" i="17" l="1"/>
  <c r="D26" i="17"/>
  <c r="G28" i="17" l="1"/>
  <c r="D27" i="17"/>
  <c r="D28" i="17" l="1"/>
  <c r="G29" i="17"/>
  <c r="D29" i="17" l="1"/>
  <c r="G30" i="17"/>
  <c r="D30" i="17" l="1"/>
  <c r="G31" i="17"/>
  <c r="G32" i="17" l="1"/>
  <c r="D31" i="17"/>
  <c r="D32" i="17" l="1"/>
  <c r="G33" i="17"/>
  <c r="D33" i="17" l="1"/>
  <c r="G34" i="17"/>
  <c r="D34" i="17" l="1"/>
  <c r="G35" i="17"/>
  <c r="D35" i="17" l="1"/>
  <c r="G36" i="17"/>
  <c r="D36" i="17" l="1"/>
  <c r="G37" i="17"/>
  <c r="G38" i="17" l="1"/>
  <c r="D37" i="17"/>
  <c r="G39" i="17" l="1"/>
  <c r="D38" i="17"/>
  <c r="G40" i="17" l="1"/>
  <c r="D39" i="17"/>
  <c r="D40" i="17" l="1"/>
  <c r="G41" i="17"/>
  <c r="D41" i="17" l="1"/>
  <c r="G42" i="17"/>
  <c r="D42" i="17" l="1"/>
  <c r="G43" i="17"/>
  <c r="D43" i="17" l="1"/>
  <c r="G44" i="17"/>
  <c r="D44" i="17" l="1"/>
  <c r="G45" i="17"/>
  <c r="D45" i="17" l="1"/>
  <c r="G46" i="17"/>
  <c r="D46" i="17" l="1"/>
  <c r="G47" i="17"/>
  <c r="D47" i="17" l="1"/>
  <c r="G48" i="17"/>
  <c r="D48" i="17" l="1"/>
  <c r="G49" i="17"/>
  <c r="G50" i="17" l="1"/>
  <c r="D49" i="17"/>
  <c r="D50" i="17" l="1"/>
  <c r="G51" i="17"/>
  <c r="G52" i="17" l="1"/>
  <c r="D51" i="17"/>
  <c r="G53" i="17" l="1"/>
  <c r="D52" i="17"/>
  <c r="D53" i="17" l="1"/>
  <c r="G54" i="17"/>
  <c r="G55" i="17" l="1"/>
  <c r="D54" i="17"/>
  <c r="G56" i="17" l="1"/>
  <c r="D55" i="17"/>
  <c r="D56" i="17" l="1"/>
  <c r="G57" i="17"/>
  <c r="D57" i="17" l="1"/>
  <c r="G58" i="17"/>
  <c r="G59" i="17" l="1"/>
  <c r="D58" i="17"/>
  <c r="G60" i="17" l="1"/>
  <c r="D59" i="17"/>
  <c r="G61" i="17" l="1"/>
  <c r="D60" i="17"/>
  <c r="G62" i="17" l="1"/>
  <c r="D61" i="17"/>
  <c r="G63" i="17" l="1"/>
  <c r="D62" i="17"/>
  <c r="D63" i="17" l="1"/>
  <c r="G64" i="17"/>
  <c r="D64" i="17" l="1"/>
  <c r="G65" i="17"/>
  <c r="D65" i="17" l="1"/>
  <c r="G66" i="17"/>
  <c r="G67" i="17" l="1"/>
  <c r="D66" i="17"/>
  <c r="D67" i="17" l="1"/>
  <c r="G68" i="17"/>
  <c r="D68" i="17" l="1"/>
  <c r="G69" i="17"/>
  <c r="D69" i="17" l="1"/>
  <c r="G70" i="17"/>
  <c r="D70" i="17" l="1"/>
  <c r="G71" i="17"/>
  <c r="G72" i="17" l="1"/>
  <c r="D71" i="17"/>
  <c r="G73" i="17" l="1"/>
  <c r="D72" i="17"/>
  <c r="D73" i="17" l="1"/>
  <c r="G74" i="17"/>
  <c r="D74" i="17" l="1"/>
  <c r="G75" i="17"/>
  <c r="D75" i="17" l="1"/>
  <c r="G76" i="17"/>
  <c r="D76" i="17" l="1"/>
  <c r="G77" i="17"/>
  <c r="D77" i="17" l="1"/>
  <c r="G78" i="17"/>
  <c r="G79" i="17" l="1"/>
  <c r="D78" i="17"/>
  <c r="G80" i="17" l="1"/>
  <c r="D79" i="17"/>
  <c r="D80" i="17" l="1"/>
  <c r="G81" i="17"/>
  <c r="G82" i="17" l="1"/>
  <c r="D81" i="17"/>
  <c r="G83" i="17" l="1"/>
  <c r="D82" i="17"/>
  <c r="D83" i="17" l="1"/>
  <c r="G84" i="17"/>
  <c r="G85" i="17" l="1"/>
  <c r="D84" i="17"/>
  <c r="D85" i="17" l="1"/>
  <c r="G86" i="17"/>
  <c r="D86" i="17" l="1"/>
  <c r="G87" i="17"/>
  <c r="G88" i="17" l="1"/>
  <c r="D87" i="17"/>
  <c r="D88" i="17" l="1"/>
  <c r="G89" i="17"/>
  <c r="D89" i="17" l="1"/>
  <c r="G90" i="17"/>
  <c r="G91" i="17" l="1"/>
  <c r="D90" i="17"/>
  <c r="D91" i="17" l="1"/>
  <c r="G92" i="17"/>
  <c r="D92" i="17" l="1"/>
  <c r="G93" i="17"/>
  <c r="D93" i="17" l="1"/>
  <c r="G94" i="17"/>
  <c r="G95" i="17" l="1"/>
  <c r="D94" i="17"/>
  <c r="D95" i="17" l="1"/>
  <c r="G96" i="17"/>
  <c r="G97" i="17" l="1"/>
  <c r="D96" i="17"/>
  <c r="G98" i="17" l="1"/>
  <c r="D97" i="17"/>
  <c r="G99" i="17" l="1"/>
  <c r="D98" i="17"/>
  <c r="G100" i="17" l="1"/>
  <c r="D99" i="17"/>
  <c r="G101" i="17" l="1"/>
  <c r="D100" i="17"/>
  <c r="G102" i="17" l="1"/>
  <c r="D101" i="17"/>
  <c r="G103" i="17" l="1"/>
  <c r="D102" i="17"/>
  <c r="G104" i="17" l="1"/>
  <c r="D103" i="17"/>
  <c r="G105" i="17" l="1"/>
  <c r="D104" i="17"/>
  <c r="G106" i="17" l="1"/>
  <c r="D105" i="17"/>
  <c r="G107" i="17" l="1"/>
  <c r="D106" i="17"/>
  <c r="G108" i="17" l="1"/>
  <c r="D107" i="17"/>
  <c r="D108" i="17" l="1"/>
  <c r="G109" i="17"/>
  <c r="D109" i="17" l="1"/>
  <c r="G110" i="17"/>
  <c r="D110" i="17" l="1"/>
  <c r="G111" i="17"/>
  <c r="D111" i="17" l="1"/>
  <c r="G112" i="17"/>
  <c r="D112" i="17" l="1"/>
  <c r="G113" i="17"/>
  <c r="D113" i="17" l="1"/>
  <c r="G114" i="17"/>
  <c r="D114" i="17" l="1"/>
  <c r="G115" i="17"/>
  <c r="D115" i="17" l="1"/>
  <c r="G116" i="17"/>
  <c r="D116" i="17" l="1"/>
  <c r="G117" i="17"/>
  <c r="D117" i="17" l="1"/>
  <c r="G118" i="17"/>
  <c r="G119" i="17" l="1"/>
  <c r="D118" i="17"/>
  <c r="G120" i="17" l="1"/>
  <c r="D119" i="17"/>
  <c r="D120" i="17" l="1"/>
  <c r="G121" i="17"/>
  <c r="G122" i="17" l="1"/>
  <c r="D121" i="17"/>
  <c r="D122" i="17" l="1"/>
  <c r="G123" i="17"/>
  <c r="G124" i="17" l="1"/>
  <c r="D123" i="17"/>
  <c r="D124" i="17" l="1"/>
  <c r="G125" i="17"/>
  <c r="G126" i="17" l="1"/>
  <c r="D125" i="17"/>
  <c r="G127" i="17" l="1"/>
  <c r="D126" i="17"/>
  <c r="D127" i="17" l="1"/>
  <c r="G128" i="17"/>
  <c r="D128" i="17" l="1"/>
  <c r="G129" i="17"/>
  <c r="G130" i="17" l="1"/>
  <c r="D129" i="17"/>
  <c r="G131" i="17" l="1"/>
  <c r="D130" i="17"/>
  <c r="D131" i="17" l="1"/>
  <c r="G132" i="17"/>
  <c r="D132" i="17" l="1"/>
  <c r="G133" i="17"/>
  <c r="D133" i="17" l="1"/>
  <c r="G134" i="17"/>
  <c r="D134" i="17" l="1"/>
  <c r="G135" i="17"/>
  <c r="G136" i="17" l="1"/>
  <c r="D135" i="17"/>
  <c r="G137" i="17" l="1"/>
  <c r="D136" i="17"/>
  <c r="G138" i="17" l="1"/>
  <c r="D137" i="17"/>
  <c r="G139" i="17" l="1"/>
  <c r="D138" i="17"/>
  <c r="G140" i="17" l="1"/>
  <c r="D139" i="17"/>
  <c r="G141" i="17" l="1"/>
  <c r="D140" i="17"/>
  <c r="G142" i="17" l="1"/>
  <c r="D141" i="17"/>
  <c r="G143" i="17" l="1"/>
  <c r="D142" i="17"/>
  <c r="D143" i="17" l="1"/>
  <c r="G144" i="17"/>
  <c r="D144" i="17" l="1"/>
  <c r="G145" i="17"/>
  <c r="D145" i="17" l="1"/>
  <c r="G146" i="17"/>
  <c r="D146" i="17" l="1"/>
  <c r="G147" i="17"/>
  <c r="D147" i="17" l="1"/>
  <c r="G148" i="17"/>
  <c r="D148" i="17" l="1"/>
  <c r="G149" i="17"/>
  <c r="D149" i="17" l="1"/>
  <c r="G150" i="17"/>
  <c r="G151" i="17" l="1"/>
  <c r="D150" i="17"/>
  <c r="G152" i="17" l="1"/>
  <c r="D151" i="17"/>
  <c r="D152" i="17" l="1"/>
  <c r="G153" i="17"/>
  <c r="D153" i="17" l="1"/>
  <c r="G154" i="17"/>
  <c r="D154" i="17" l="1"/>
  <c r="G155" i="17"/>
  <c r="G156" i="17" l="1"/>
  <c r="D155" i="17"/>
  <c r="G157" i="17" l="1"/>
  <c r="D156" i="17"/>
  <c r="G158" i="17" l="1"/>
  <c r="D157" i="17"/>
  <c r="D158" i="17" l="1"/>
  <c r="G159" i="17"/>
  <c r="G160" i="17" l="1"/>
  <c r="D159" i="17"/>
  <c r="G161" i="17" l="1"/>
  <c r="D160" i="17"/>
  <c r="G162" i="17" l="1"/>
  <c r="D161" i="17"/>
  <c r="D162" i="17" l="1"/>
  <c r="G163" i="17"/>
  <c r="G164" i="17" l="1"/>
  <c r="D163" i="17"/>
  <c r="D164" i="17" l="1"/>
  <c r="G165" i="17"/>
  <c r="D165" i="17" l="1"/>
  <c r="G166" i="17"/>
  <c r="D166" i="17" l="1"/>
  <c r="G167" i="17"/>
  <c r="D167" i="17" l="1"/>
  <c r="G168" i="17"/>
  <c r="D168" i="17" l="1"/>
  <c r="G169" i="17"/>
  <c r="D169" i="17" l="1"/>
  <c r="G170" i="17"/>
  <c r="D170" i="17" l="1"/>
  <c r="G171" i="17"/>
  <c r="D171" i="17" l="1"/>
  <c r="G172" i="17"/>
  <c r="D172" i="17" l="1"/>
  <c r="G173" i="17"/>
  <c r="D173" i="17" l="1"/>
  <c r="G174" i="17"/>
  <c r="D174" i="17" l="1"/>
  <c r="G175" i="17"/>
  <c r="G176" i="17" l="1"/>
  <c r="D175" i="17"/>
  <c r="G177" i="17" l="1"/>
  <c r="D176" i="17"/>
  <c r="D177" i="17" l="1"/>
  <c r="G178" i="17"/>
  <c r="G179" i="17" l="1"/>
  <c r="D178" i="17"/>
  <c r="D179" i="17" l="1"/>
  <c r="G180" i="17"/>
  <c r="G181" i="17" l="1"/>
  <c r="D180" i="17"/>
  <c r="G182" i="17" l="1"/>
  <c r="D181" i="17"/>
  <c r="G183" i="17" l="1"/>
  <c r="D182" i="17"/>
  <c r="G184" i="17" l="1"/>
  <c r="D183" i="17"/>
  <c r="G185" i="17" l="1"/>
  <c r="D184" i="17"/>
  <c r="D185" i="17" l="1"/>
  <c r="G186" i="17"/>
  <c r="D186" i="17" l="1"/>
  <c r="G187" i="17"/>
  <c r="D187" i="17" l="1"/>
  <c r="G188" i="17"/>
  <c r="G189" i="17" l="1"/>
  <c r="D188" i="17"/>
  <c r="D189" i="17" l="1"/>
  <c r="G190" i="17"/>
  <c r="G191" i="17" l="1"/>
  <c r="D190" i="17"/>
  <c r="D191" i="17" l="1"/>
  <c r="G192" i="17"/>
  <c r="D192" i="17" l="1"/>
  <c r="G193" i="17"/>
  <c r="D193" i="17" l="1"/>
  <c r="G194" i="17"/>
  <c r="G195" i="17" l="1"/>
  <c r="D194" i="17"/>
  <c r="G196" i="17" l="1"/>
  <c r="D195" i="17"/>
  <c r="G197" i="17" l="1"/>
  <c r="D196" i="17"/>
  <c r="G198" i="17" l="1"/>
  <c r="D197" i="17"/>
  <c r="G199" i="17" l="1"/>
  <c r="D198" i="17"/>
  <c r="D199" i="17" l="1"/>
  <c r="G200" i="17"/>
  <c r="G201" i="17" l="1"/>
  <c r="D200" i="17"/>
  <c r="G202" i="17" l="1"/>
  <c r="D201" i="17"/>
  <c r="G203" i="17" l="1"/>
  <c r="D202" i="17"/>
  <c r="G204" i="17" l="1"/>
  <c r="D203" i="17"/>
  <c r="G205" i="17" l="1"/>
  <c r="D204" i="17"/>
  <c r="D205" i="17" l="1"/>
  <c r="G206" i="17"/>
  <c r="D206" i="17" l="1"/>
  <c r="G207" i="17"/>
  <c r="D207" i="17" l="1"/>
  <c r="G208" i="17"/>
  <c r="G209" i="17" l="1"/>
  <c r="D208" i="17"/>
  <c r="D209" i="17" l="1"/>
  <c r="G210" i="17"/>
  <c r="D210" i="17" l="1"/>
  <c r="G211" i="17"/>
  <c r="D211" i="17" l="1"/>
  <c r="G212" i="17"/>
  <c r="D212" i="17" l="1"/>
  <c r="G213" i="17"/>
  <c r="D213" i="17" l="1"/>
  <c r="G214" i="17"/>
  <c r="D214" i="17" l="1"/>
  <c r="G215" i="17"/>
  <c r="G216" i="17" l="1"/>
  <c r="D215" i="17"/>
  <c r="G217" i="17" l="1"/>
  <c r="D216" i="17"/>
  <c r="D217" i="17" l="1"/>
  <c r="G218" i="17"/>
  <c r="G219" i="17" l="1"/>
  <c r="D218" i="17"/>
  <c r="G220" i="17" l="1"/>
  <c r="D219" i="17"/>
  <c r="G221" i="17" l="1"/>
  <c r="D220" i="17"/>
  <c r="G222" i="17" l="1"/>
  <c r="D221" i="17"/>
  <c r="D222" i="17" l="1"/>
  <c r="G223" i="17"/>
  <c r="D223" i="17" l="1"/>
  <c r="G224" i="17"/>
  <c r="G225" i="17" l="1"/>
  <c r="D224" i="17"/>
  <c r="D225" i="17" l="1"/>
  <c r="G226" i="17"/>
  <c r="D226" i="17" l="1"/>
  <c r="G227" i="17"/>
  <c r="D227" i="17" l="1"/>
  <c r="G228" i="17"/>
  <c r="D228" i="17" l="1"/>
  <c r="G229" i="17"/>
  <c r="G230" i="17" l="1"/>
  <c r="D229" i="17"/>
  <c r="D230" i="17" l="1"/>
  <c r="G231" i="17"/>
  <c r="D231" i="17" l="1"/>
  <c r="G232" i="17"/>
  <c r="D232" i="17" l="1"/>
  <c r="G233" i="17"/>
  <c r="G234" i="17" l="1"/>
  <c r="D233" i="17"/>
  <c r="D234" i="17" l="1"/>
  <c r="G235" i="17"/>
  <c r="G236" i="17" l="1"/>
  <c r="D235" i="17"/>
  <c r="G237" i="17" l="1"/>
  <c r="D236" i="17"/>
  <c r="G238" i="17" l="1"/>
  <c r="D237" i="17"/>
  <c r="G239" i="17" l="1"/>
  <c r="D238" i="17"/>
  <c r="G240" i="17" l="1"/>
  <c r="D239" i="17"/>
  <c r="G241" i="17" l="1"/>
  <c r="D240" i="17"/>
  <c r="G242" i="17" l="1"/>
  <c r="D241" i="17"/>
  <c r="G243" i="17" l="1"/>
  <c r="D242" i="17"/>
  <c r="G244" i="17" l="1"/>
  <c r="D243" i="17"/>
  <c r="G245" i="17" l="1"/>
  <c r="D244" i="17"/>
  <c r="D245" i="17" l="1"/>
  <c r="G246" i="17"/>
  <c r="D246" i="17" l="1"/>
  <c r="G247" i="17"/>
  <c r="D247" i="17" l="1"/>
  <c r="G248" i="17"/>
  <c r="G249" i="17" l="1"/>
  <c r="D248" i="17"/>
  <c r="G250" i="17" l="1"/>
  <c r="D249" i="17"/>
  <c r="G251" i="17" l="1"/>
  <c r="D250" i="17"/>
  <c r="D251" i="17" l="1"/>
  <c r="G252" i="17"/>
  <c r="D252" i="17" l="1"/>
  <c r="G253" i="17"/>
  <c r="D253" i="17" l="1"/>
  <c r="G254" i="17"/>
  <c r="D254" i="17" l="1"/>
  <c r="G255" i="17"/>
  <c r="G256" i="17" l="1"/>
  <c r="D255" i="17"/>
  <c r="G257" i="17" l="1"/>
  <c r="D256" i="17"/>
  <c r="D257" i="17" l="1"/>
  <c r="G258" i="17"/>
  <c r="D258" i="17" l="1"/>
  <c r="G259" i="17"/>
  <c r="G260" i="17" l="1"/>
  <c r="D259" i="17"/>
  <c r="G261" i="17" l="1"/>
  <c r="D260" i="17"/>
  <c r="D261" i="17" l="1"/>
  <c r="G262" i="17"/>
  <c r="D262" i="17" l="1"/>
  <c r="G263" i="17"/>
  <c r="G264" i="17" l="1"/>
  <c r="D263" i="17"/>
  <c r="D264" i="17" l="1"/>
  <c r="G265" i="17"/>
  <c r="G266" i="17" l="1"/>
  <c r="D265" i="17"/>
  <c r="G267" i="17" l="1"/>
  <c r="D266" i="17"/>
  <c r="D267" i="17" l="1"/>
  <c r="G268" i="17"/>
  <c r="G269" i="17" l="1"/>
  <c r="D268" i="17"/>
  <c r="D269" i="17" l="1"/>
  <c r="G270" i="17"/>
  <c r="D270" i="17" l="1"/>
  <c r="G271" i="17"/>
  <c r="D271" i="17" l="1"/>
  <c r="G272" i="17"/>
  <c r="D272" i="17" l="1"/>
  <c r="G273" i="17"/>
  <c r="D273" i="17" l="1"/>
  <c r="G274" i="17"/>
  <c r="D274" i="17" l="1"/>
  <c r="G275" i="17"/>
  <c r="D275" i="17" l="1"/>
  <c r="G276" i="17"/>
  <c r="D276" i="17" l="1"/>
  <c r="G277" i="17"/>
  <c r="D277" i="17" l="1"/>
  <c r="G278" i="17"/>
  <c r="D278" i="17" l="1"/>
  <c r="G279" i="17"/>
  <c r="G280" i="17" l="1"/>
  <c r="D279" i="17"/>
  <c r="G281" i="17" l="1"/>
  <c r="D280" i="17"/>
  <c r="D281" i="17" l="1"/>
  <c r="G282" i="17"/>
  <c r="D282" i="17" l="1"/>
  <c r="G283" i="17"/>
  <c r="G284" i="17" l="1"/>
  <c r="D283" i="17"/>
  <c r="D284" i="17" l="1"/>
  <c r="G285" i="17"/>
  <c r="D285" i="17" l="1"/>
  <c r="G286" i="17"/>
  <c r="D286" i="17" l="1"/>
  <c r="G287" i="17"/>
  <c r="D287" i="17" l="1"/>
  <c r="G288" i="17"/>
  <c r="D288" i="17" s="1"/>
</calcChain>
</file>

<file path=xl/connections.xml><?xml version="1.0" encoding="utf-8"?>
<connections xmlns="http://schemas.openxmlformats.org/spreadsheetml/2006/main">
  <connection id="1" name="imevals_SP17_FA17_1000ppmm_150fetch_201805311111" type="6" refreshedVersion="6" background="1" saveData="1">
    <textPr codePage="437" sourceFile="C:\Files\CA_CH4_FA16_SP17_FA17_Source_List\Spread_Incorp_IME\SP17_FA17_1000ppm_150fetch_5_10_20merge\imevals_SP17_FA17_1000ppmm_150fetch_20180531.txt" tab="0" comma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imevals_SP17_FA17_1500ppmm_150fetch_201805311111" type="6" refreshedVersion="6" background="1" saveData="1">
    <textPr codePage="437" sourceFile="C:\Files\CA_CH4_FA16_SP17_FA17_Source_List\Spread_Incorp_IME\SP17_FA17_1500ppm_150fetch_5_10_20merge\imevals_SP17_FA17_1500ppmm_150fetch_20180531.txt" tab="0" comma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imevals_SP17_FA17_500ppmm_150fetch_201805311111" type="6" refreshedVersion="6" background="1" saveData="1">
    <textPr codePage="437" sourceFile="C:\Files\CA_CH4_FA16_SP17_FA17_Source_List\Spread_Incorp_IME\SP17_FA17_500ppm_150fetch_5_10_20merge\imevals_SP17_FA17_500ppmm_150fetch_20180531.txt" tab="0" comma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<sst xmlns="http://schemas.openxmlformats.org/spreadsheetml/2006/main" count="7473" uniqueCount="672">
  <si>
    <t xml:space="preserve">Source identifier </t>
  </si>
  <si>
    <t>Source Latitude (deg)</t>
  </si>
  <si>
    <t>Source Longitude (deg)</t>
  </si>
  <si>
    <t>Plume identifier (unique for each plume)</t>
  </si>
  <si>
    <t>Instument abbreviation (ANG, AVC, HYT)</t>
  </si>
  <si>
    <t>Gas (CH4, CO2, NH3)</t>
  </si>
  <si>
    <t>Number</t>
  </si>
  <si>
    <t>Plume Latitude (deg)</t>
  </si>
  <si>
    <t>Plume Longitude (deg)</t>
  </si>
  <si>
    <t>Selection crieria</t>
  </si>
  <si>
    <t>Area (region or town)</t>
  </si>
  <si>
    <t>Image analyst</t>
  </si>
  <si>
    <t>Image analyst confidence</t>
  </si>
  <si>
    <t>Candidate ID</t>
  </si>
  <si>
    <t>Source type (best estimate)</t>
  </si>
  <si>
    <t>Nearest facility (best estimate)</t>
  </si>
  <si>
    <t>Sectors (IPCC)</t>
  </si>
  <si>
    <t>Line name</t>
  </si>
  <si>
    <t>Date of detection</t>
  </si>
  <si>
    <t>Time of detection (UTC)</t>
  </si>
  <si>
    <t>ANG</t>
  </si>
  <si>
    <t>CH4</t>
  </si>
  <si>
    <t>c</t>
  </si>
  <si>
    <t>at</t>
  </si>
  <si>
    <t>high</t>
  </si>
  <si>
    <t>a</t>
  </si>
  <si>
    <t>medium</t>
  </si>
  <si>
    <t>landfill</t>
  </si>
  <si>
    <t>4A1 Managed Waste Disposal Sites</t>
  </si>
  <si>
    <t>Ventura</t>
  </si>
  <si>
    <t>Toland Road Landfill</t>
  </si>
  <si>
    <t>S00100</t>
  </si>
  <si>
    <t xml:space="preserve">Olinda Alpha </t>
  </si>
  <si>
    <t>Sunshine Canyon</t>
  </si>
  <si>
    <t>Sunshine Canyon Landfill</t>
  </si>
  <si>
    <t>Martinez</t>
  </si>
  <si>
    <t>Frank R. Bowerman</t>
  </si>
  <si>
    <t>S00317</t>
  </si>
  <si>
    <t>Bay Point</t>
  </si>
  <si>
    <t>S00320</t>
  </si>
  <si>
    <t>Shafter</t>
  </si>
  <si>
    <t>Shafter-Wasco SLF</t>
  </si>
  <si>
    <t>ang20170910t194022-A</t>
  </si>
  <si>
    <t>ang20170910t194022</t>
  </si>
  <si>
    <t>ang20171006t173826-A</t>
  </si>
  <si>
    <t>Keller Canyon Landfill</t>
  </si>
  <si>
    <t>ang20171006t173826</t>
  </si>
  <si>
    <t>ang20171006t174304-A</t>
  </si>
  <si>
    <t>ang20171006t174304</t>
  </si>
  <si>
    <t>ang20171006t174757-A</t>
  </si>
  <si>
    <t>ang20171006t174757</t>
  </si>
  <si>
    <t>ang20171006t175330-A</t>
  </si>
  <si>
    <t>ang20171006t175330</t>
  </si>
  <si>
    <t>ang20171006t175832-A</t>
  </si>
  <si>
    <t>ang20171006t175832</t>
  </si>
  <si>
    <t>ang20171006t180357-A</t>
  </si>
  <si>
    <t>ang20171006t180357</t>
  </si>
  <si>
    <t>nc</t>
  </si>
  <si>
    <t>S00619</t>
  </si>
  <si>
    <t>Fairfield</t>
  </si>
  <si>
    <t>ang20171005t202112-A</t>
  </si>
  <si>
    <t>ang20171005t202112</t>
  </si>
  <si>
    <t>S00622</t>
  </si>
  <si>
    <t>ang20171006t215434-A</t>
  </si>
  <si>
    <t>ang20171006t215434</t>
  </si>
  <si>
    <t>S00623</t>
  </si>
  <si>
    <t>Milpitas</t>
  </si>
  <si>
    <t>ang20171005t185616-A</t>
  </si>
  <si>
    <t>ang20171005t190757-A</t>
  </si>
  <si>
    <t>ang20171005t190757</t>
  </si>
  <si>
    <t>ang20171005t192014-A</t>
  </si>
  <si>
    <t>ang20171005t192014</t>
  </si>
  <si>
    <t>ang20171005t192606-A</t>
  </si>
  <si>
    <t>ang20171005t192606</t>
  </si>
  <si>
    <t>ang20171006t213502-A</t>
  </si>
  <si>
    <t>ang20171006t213502</t>
  </si>
  <si>
    <t>ang20170828t205733-A</t>
  </si>
  <si>
    <t>ang20170828t205733</t>
  </si>
  <si>
    <t>ang20170918t202106-A</t>
  </si>
  <si>
    <t>ang20170918t202106</t>
  </si>
  <si>
    <t>ang20170918t202601-A</t>
  </si>
  <si>
    <t>ang20170918t202601</t>
  </si>
  <si>
    <t>ang20170918t213632-A</t>
  </si>
  <si>
    <t>ang20170918t213632</t>
  </si>
  <si>
    <t>ang20170922t212618</t>
  </si>
  <si>
    <t>ang20171010t190508-A</t>
  </si>
  <si>
    <t>ang20171010t190508</t>
  </si>
  <si>
    <t>ang20171016t175805-A</t>
  </si>
  <si>
    <t>ang20171016t175805</t>
  </si>
  <si>
    <t>ang20171016t180708-A</t>
  </si>
  <si>
    <t>ang20171016t180708</t>
  </si>
  <si>
    <t>ang20171016t185239-A</t>
  </si>
  <si>
    <t>ang20171016t185239</t>
  </si>
  <si>
    <t>ang20171016t190200-A</t>
  </si>
  <si>
    <t>ang20171016t190200</t>
  </si>
  <si>
    <t>ang20171016t193422-A</t>
  </si>
  <si>
    <t>ang20171016t193422</t>
  </si>
  <si>
    <t>ang20171016t194329-A</t>
  </si>
  <si>
    <t>ang20171016t194329</t>
  </si>
  <si>
    <t>ang20171016t195222-A</t>
  </si>
  <si>
    <t>ang20171016t195222</t>
  </si>
  <si>
    <t>ang20171016t200053-A</t>
  </si>
  <si>
    <t>ang20171016t200053</t>
  </si>
  <si>
    <t>ang20170901t221701</t>
  </si>
  <si>
    <t>S00676</t>
  </si>
  <si>
    <t>Castaic Junction</t>
  </si>
  <si>
    <t>ang20170907t184149-A</t>
  </si>
  <si>
    <t>Chiquita Canyon Sanitary Landfill</t>
  </si>
  <si>
    <t>ang20170907t184149</t>
  </si>
  <si>
    <t>S00688</t>
  </si>
  <si>
    <t>Edison</t>
  </si>
  <si>
    <t>ang20170913t214139-A</t>
  </si>
  <si>
    <t>Bakersfield Metropolitan (Bena) SLF</t>
  </si>
  <si>
    <t>ang20170913t214139</t>
  </si>
  <si>
    <t>S00730</t>
  </si>
  <si>
    <t>Lanthrop</t>
  </si>
  <si>
    <t>ang20171003t222158-A</t>
  </si>
  <si>
    <t>Forward Landfill</t>
  </si>
  <si>
    <t>ang20171003t222158</t>
  </si>
  <si>
    <t>S00731</t>
  </si>
  <si>
    <t>Altamon</t>
  </si>
  <si>
    <t>ang20171003t224906-A</t>
  </si>
  <si>
    <t>Altamon Landfill</t>
  </si>
  <si>
    <t>ang20171003t224906</t>
  </si>
  <si>
    <t>S00735</t>
  </si>
  <si>
    <t>San Antonio</t>
  </si>
  <si>
    <t>ang20171005t203234-A</t>
  </si>
  <si>
    <t>Redwood Landfill</t>
  </si>
  <si>
    <t>ang20171005t203234</t>
  </si>
  <si>
    <t>S00736</t>
  </si>
  <si>
    <t>Sacramento</t>
  </si>
  <si>
    <t>ang20171005t211041-A</t>
  </si>
  <si>
    <t>L and D Landfill</t>
  </si>
  <si>
    <t>ang20171005t211041</t>
  </si>
  <si>
    <t>S00737</t>
  </si>
  <si>
    <t>Sloughhouse</t>
  </si>
  <si>
    <t>ang20171005t211722-A</t>
  </si>
  <si>
    <t>ang20171005t211722</t>
  </si>
  <si>
    <t>S00738</t>
  </si>
  <si>
    <t>Palmdale</t>
  </si>
  <si>
    <t>ang20171012t174516-A</t>
  </si>
  <si>
    <t>Antelope Valley Public Landfill</t>
  </si>
  <si>
    <t>ang20171012t174516</t>
  </si>
  <si>
    <t>S00739</t>
  </si>
  <si>
    <t>Barstow</t>
  </si>
  <si>
    <t>ang20171012t180626-A</t>
  </si>
  <si>
    <t>USMC - Yermo Disposal Site</t>
  </si>
  <si>
    <t>ang20171012t180626</t>
  </si>
  <si>
    <t>S00741</t>
  </si>
  <si>
    <t>Big Bear City</t>
  </si>
  <si>
    <t>ang20171012t203631-A</t>
  </si>
  <si>
    <t>Big Bear Refuse Disposal Site</t>
  </si>
  <si>
    <t>ang20171012t203631</t>
  </si>
  <si>
    <t>ang20171012t204106-A</t>
  </si>
  <si>
    <t>ang20171012t204106</t>
  </si>
  <si>
    <t>S00742</t>
  </si>
  <si>
    <t>Taft</t>
  </si>
  <si>
    <t>ang20171013t184728-A</t>
  </si>
  <si>
    <t>Marathon Oil Dump Site</t>
  </si>
  <si>
    <t>ang20171013t184728</t>
  </si>
  <si>
    <t>S00750</t>
  </si>
  <si>
    <t>Redlands</t>
  </si>
  <si>
    <t>ang20170830t183447-A</t>
  </si>
  <si>
    <t>California Street Landfill</t>
  </si>
  <si>
    <t>ang20170830t183447</t>
  </si>
  <si>
    <t>S00756</t>
  </si>
  <si>
    <t>Suisun City</t>
  </si>
  <si>
    <t>ang20171006t181027-A</t>
  </si>
  <si>
    <t>Potrero Hills Landfill</t>
  </si>
  <si>
    <t>ang20171006t181027</t>
  </si>
  <si>
    <t>ang20171006t181633-A</t>
  </si>
  <si>
    <t>ang20171006t181633</t>
  </si>
  <si>
    <t>ang20171006t182247-A</t>
  </si>
  <si>
    <t>ang20171006t182247</t>
  </si>
  <si>
    <t>ang20171006t182928-A</t>
  </si>
  <si>
    <t>ang20171006t182928</t>
  </si>
  <si>
    <t>S00757</t>
  </si>
  <si>
    <t>Livermore</t>
  </si>
  <si>
    <t>ang20171003t224240-C</t>
  </si>
  <si>
    <t>Vasco Road Sanitary Landfill</t>
  </si>
  <si>
    <t>ang20171003t224240</t>
  </si>
  <si>
    <t>ang20171006t185335-A</t>
  </si>
  <si>
    <t>ang20171006t185335</t>
  </si>
  <si>
    <t>ang20171006t190448-A</t>
  </si>
  <si>
    <t>ang20171006t190448</t>
  </si>
  <si>
    <t>ang20170828t210241-B</t>
  </si>
  <si>
    <t>ang20170828t210241</t>
  </si>
  <si>
    <t>ang20170828t210241-A</t>
  </si>
  <si>
    <t>ang20170901t183704-A</t>
  </si>
  <si>
    <t>ang20170901t183704</t>
  </si>
  <si>
    <t>ang20170901t184141-A</t>
  </si>
  <si>
    <t>ang20170901t184141</t>
  </si>
  <si>
    <t>ang20170830t175733-A</t>
  </si>
  <si>
    <t>ang20170830t175733</t>
  </si>
  <si>
    <t>ang20170830t175733-C</t>
  </si>
  <si>
    <t>ang20170922t212618-B</t>
  </si>
  <si>
    <t>ang20170830t175733-D</t>
  </si>
  <si>
    <t>ang20170922t212618-C</t>
  </si>
  <si>
    <t>ang20171010t181011-A</t>
  </si>
  <si>
    <t>ang20171010t181011</t>
  </si>
  <si>
    <t>ang20170828t205257-A</t>
  </si>
  <si>
    <t>ang20170828t205257</t>
  </si>
  <si>
    <t>ang20170922t212618-A</t>
  </si>
  <si>
    <t>ang20171010t180512</t>
  </si>
  <si>
    <t>ang20170930t214843</t>
  </si>
  <si>
    <t>S00824</t>
  </si>
  <si>
    <t>Irvine</t>
  </si>
  <si>
    <t>ang20170901t221701-A</t>
  </si>
  <si>
    <t>S00843</t>
  </si>
  <si>
    <t>Kettleman City</t>
  </si>
  <si>
    <t>ang20170920t204106-A</t>
  </si>
  <si>
    <t>Chemical Waste Management, Inc.Unit B-17</t>
  </si>
  <si>
    <t>ang20170920t204106</t>
  </si>
  <si>
    <t>S00844</t>
  </si>
  <si>
    <t>ang20170920t204106-B</t>
  </si>
  <si>
    <t>S00849</t>
  </si>
  <si>
    <t>Lathrop</t>
  </si>
  <si>
    <t>ang20170930t214843-C</t>
  </si>
  <si>
    <t>S00857</t>
  </si>
  <si>
    <t>ang20171006t204238-A</t>
  </si>
  <si>
    <t>ang20171006t204238</t>
  </si>
  <si>
    <t>San Diego</t>
  </si>
  <si>
    <t>ang20170925t212203</t>
  </si>
  <si>
    <t>S00915</t>
  </si>
  <si>
    <t>ang20170925t212203-B</t>
  </si>
  <si>
    <t>South Chollas Sanitary Landfill</t>
  </si>
  <si>
    <t>S00920</t>
  </si>
  <si>
    <t>ang20170925t214642-A</t>
  </si>
  <si>
    <t>West Miramar Sanitary Landfill</t>
  </si>
  <si>
    <t>ang20170925t214642</t>
  </si>
  <si>
    <t>Sun Valley</t>
  </si>
  <si>
    <t>ang20170907t215503</t>
  </si>
  <si>
    <t>S00926</t>
  </si>
  <si>
    <t>ang20170907t215503-A</t>
  </si>
  <si>
    <t>Bradley Ave East &amp; West</t>
  </si>
  <si>
    <t>S00928</t>
  </si>
  <si>
    <t>ang20171003t224906-C</t>
  </si>
  <si>
    <t>Altamont Landfill &amp; Resource Recv</t>
  </si>
  <si>
    <t>S00946</t>
  </si>
  <si>
    <t>ang20171003t224906-B</t>
  </si>
  <si>
    <t>S00948</t>
  </si>
  <si>
    <t>Novato</t>
  </si>
  <si>
    <t>ang20171005t203726-A</t>
  </si>
  <si>
    <t>ang20171005t203726</t>
  </si>
  <si>
    <t>S00950</t>
  </si>
  <si>
    <t>ang20171006t184753-A</t>
  </si>
  <si>
    <t>ang20171006t184753</t>
  </si>
  <si>
    <t>ang20171006t185335-B</t>
  </si>
  <si>
    <t>ang20171006t185859-A</t>
  </si>
  <si>
    <t>ang20171006t185859</t>
  </si>
  <si>
    <t>ang20171006t190448-B</t>
  </si>
  <si>
    <t>ang20171006t191011-A</t>
  </si>
  <si>
    <t>ang20171006t191011</t>
  </si>
  <si>
    <t>ang20170617t194950-A</t>
  </si>
  <si>
    <t>ang20170617t194950</t>
  </si>
  <si>
    <t>ang20170620t192202-A</t>
  </si>
  <si>
    <t>ang20170620t192202</t>
  </si>
  <si>
    <t>S00620</t>
  </si>
  <si>
    <t>ang20170617t192417-A</t>
  </si>
  <si>
    <t>ang20170617t192417</t>
  </si>
  <si>
    <t>S00621</t>
  </si>
  <si>
    <t>ang20170618t182621-A</t>
  </si>
  <si>
    <t>ang20170618t182621</t>
  </si>
  <si>
    <t>ang20170618t183142-A</t>
  </si>
  <si>
    <t>ang20170618t183142</t>
  </si>
  <si>
    <t>ang20170620t194520-A</t>
  </si>
  <si>
    <t>ang20170620t194520</t>
  </si>
  <si>
    <t>ang20170618t184938-A</t>
  </si>
  <si>
    <t>Corinda Los Trancos Landfill</t>
  </si>
  <si>
    <t>ang20170618t184938</t>
  </si>
  <si>
    <t>ang20170620t223221-A</t>
  </si>
  <si>
    <t>ang20170620t223221</t>
  </si>
  <si>
    <t>ang20170618t193403-A</t>
  </si>
  <si>
    <t>ang20170618t193403</t>
  </si>
  <si>
    <t>ang20170620t225336-A</t>
  </si>
  <si>
    <t>ang20170620t225336</t>
  </si>
  <si>
    <t>S00625</t>
  </si>
  <si>
    <t>Los Gatos</t>
  </si>
  <si>
    <t>ang20170618t201101-A</t>
  </si>
  <si>
    <t>Guadalupe Sanitary Landfill</t>
  </si>
  <si>
    <t>ang20170618t201101</t>
  </si>
  <si>
    <t>S00627</t>
  </si>
  <si>
    <t>Petaluma</t>
  </si>
  <si>
    <t>ang20170617t200737-A</t>
  </si>
  <si>
    <t>ang20170617t200737</t>
  </si>
  <si>
    <t>ang20170620t221828-A</t>
  </si>
  <si>
    <t>ang20170620t221828</t>
  </si>
  <si>
    <t>S00628</t>
  </si>
  <si>
    <t>ang20170618t182621-B</t>
  </si>
  <si>
    <t>ang20170620t194520-B</t>
  </si>
  <si>
    <t>S00629</t>
  </si>
  <si>
    <t>ang20170618t201101-B</t>
  </si>
  <si>
    <t>Kirby Canyon Recycl. &amp; Disp. Facility</t>
  </si>
  <si>
    <t>ang20170309t191857-A</t>
  </si>
  <si>
    <t>ang20170309t191857</t>
  </si>
  <si>
    <t xml:space="preserve">Bay Point Landfill </t>
  </si>
  <si>
    <t>Potrero Hill Landfill</t>
  </si>
  <si>
    <t>Altamont Landfill</t>
  </si>
  <si>
    <t>Newby Island Landfill</t>
  </si>
  <si>
    <t>Uknown</t>
  </si>
  <si>
    <t>ang20171005t185616</t>
  </si>
  <si>
    <t>ang20170918t215815</t>
  </si>
  <si>
    <t>ang20171016t201123</t>
  </si>
  <si>
    <t>ang20171016t201557</t>
  </si>
  <si>
    <t>ang20171016t202039</t>
  </si>
  <si>
    <t>ang20171016t202454</t>
  </si>
  <si>
    <t>ang20171016t202900</t>
  </si>
  <si>
    <t>ang20171016t203319</t>
  </si>
  <si>
    <t>ang20171016t203726</t>
  </si>
  <si>
    <t>ang20171016t204134</t>
  </si>
  <si>
    <t>ang20171016t211444</t>
  </si>
  <si>
    <t>ang20171016t212056</t>
  </si>
  <si>
    <t>ang20171016t212508</t>
  </si>
  <si>
    <t>ang20171016t212901</t>
  </si>
  <si>
    <t>ang20171016t213300</t>
  </si>
  <si>
    <t>ang20171016t213656</t>
  </si>
  <si>
    <t xml:space="preserve">GRS Coyote Canyon Gas Capture System </t>
  </si>
  <si>
    <t>ang20171016t204547</t>
  </si>
  <si>
    <t>ang20171016t204936</t>
  </si>
  <si>
    <t>ang20170615t210701-A</t>
  </si>
  <si>
    <t>ang20170615t210701</t>
  </si>
  <si>
    <t>ang20170615t210701-B</t>
  </si>
  <si>
    <t>ang20170618t192841-A</t>
  </si>
  <si>
    <t>ang20170618t192841</t>
  </si>
  <si>
    <t>ang20170618t194516</t>
  </si>
  <si>
    <t>ang20170618t194516-B</t>
  </si>
  <si>
    <t>ang20170618t200113-A</t>
  </si>
  <si>
    <t>ang20170618t200113</t>
  </si>
  <si>
    <t>ang20170618t200113-B</t>
  </si>
  <si>
    <t>ang20170620t193453-A</t>
  </si>
  <si>
    <t>ang20170620t193453</t>
  </si>
  <si>
    <t>ang20170620t223221-B</t>
  </si>
  <si>
    <t>ang20170620t223221-C</t>
  </si>
  <si>
    <t>ang20170620t225947-A</t>
  </si>
  <si>
    <t>ang20170620t225947</t>
  </si>
  <si>
    <t>ang20170620t225947-B</t>
  </si>
  <si>
    <t>ang20171113t215354-A</t>
  </si>
  <si>
    <t>ang20171113t215354</t>
  </si>
  <si>
    <t>ang20171113t203340-A</t>
  </si>
  <si>
    <t>ang20171113t203340</t>
  </si>
  <si>
    <t>ang20171113t191125-A</t>
  </si>
  <si>
    <t>ang20171113t191125</t>
  </si>
  <si>
    <t>ang20171108t180333-A</t>
  </si>
  <si>
    <t>Olinda Alpha landfill</t>
  </si>
  <si>
    <t>ang20171108t180333</t>
  </si>
  <si>
    <t>ang20171108t175813-A</t>
  </si>
  <si>
    <t>ang20171108t175813</t>
  </si>
  <si>
    <t>ang20171026t215947-A</t>
  </si>
  <si>
    <t>ang20171026t215947</t>
  </si>
  <si>
    <t>ang20171026t215947-B</t>
  </si>
  <si>
    <t>ang20171026t215947-C</t>
  </si>
  <si>
    <t>ang20171026t215522-A</t>
  </si>
  <si>
    <t>ang20171026t215522</t>
  </si>
  <si>
    <t>ang20171026t215522-B</t>
  </si>
  <si>
    <t>ang20171026t215522-C</t>
  </si>
  <si>
    <t>ang20171026t215115-A</t>
  </si>
  <si>
    <t>ang20171026t215115</t>
  </si>
  <si>
    <t>ang20171026t215115-B</t>
  </si>
  <si>
    <t>ang20171023t215413-A</t>
  </si>
  <si>
    <t>ang20171023t215413</t>
  </si>
  <si>
    <t>ang20171023t215031-A</t>
  </si>
  <si>
    <t>ang20171023t215031</t>
  </si>
  <si>
    <t>ang20171023t215031-B</t>
  </si>
  <si>
    <t>ang20171023t215031-C</t>
  </si>
  <si>
    <t>ang20171023t215031-D</t>
  </si>
  <si>
    <t>ang20171023t215031-E</t>
  </si>
  <si>
    <t>ang20171023t193220-A</t>
  </si>
  <si>
    <t>ang20171023t193220</t>
  </si>
  <si>
    <t>ang20171023t193220-B</t>
  </si>
  <si>
    <t xml:space="preserve">ang20171023t193220-C </t>
  </si>
  <si>
    <t>ang20171023t192818-A</t>
  </si>
  <si>
    <t>ang20171023t192818</t>
  </si>
  <si>
    <t>San Juan Capistrano</t>
  </si>
  <si>
    <t>ang20171023t184406-A</t>
  </si>
  <si>
    <t>Prima Deshecha Sanitary Landfill</t>
  </si>
  <si>
    <t>ang20171023t184406</t>
  </si>
  <si>
    <t>ang20171023t183733-A</t>
  </si>
  <si>
    <t>ang20171023t183733</t>
  </si>
  <si>
    <t>ang20171016t213656-A</t>
  </si>
  <si>
    <t>ang20171016t213300-A</t>
  </si>
  <si>
    <t>ang20171016t213300-B</t>
  </si>
  <si>
    <t>ang20171016t212901-A</t>
  </si>
  <si>
    <t>ang20171016t212901-B</t>
  </si>
  <si>
    <t>ang20171016t212508-A</t>
  </si>
  <si>
    <t>ang20171016t212056-A</t>
  </si>
  <si>
    <t>ang20171016t212056-B</t>
  </si>
  <si>
    <t>ang20171016t211444-A</t>
  </si>
  <si>
    <t>ang20171016t211444-B</t>
  </si>
  <si>
    <t>ang20171016t204936-A</t>
  </si>
  <si>
    <t>ang20171016t204936-B</t>
  </si>
  <si>
    <t>ang20171016t204547-A</t>
  </si>
  <si>
    <t>ang20171016t204547-B</t>
  </si>
  <si>
    <t>ang20171016t204547-C</t>
  </si>
  <si>
    <t>ang20171016t204134-A</t>
  </si>
  <si>
    <t>ang20171016t204134-B</t>
  </si>
  <si>
    <t>ang20171016t203726-A</t>
  </si>
  <si>
    <t>ang20171016t203726-B</t>
  </si>
  <si>
    <t>ang20171016t203726-C</t>
  </si>
  <si>
    <t>ang20171016t203319-A</t>
  </si>
  <si>
    <t>ang20171016t203319-B</t>
  </si>
  <si>
    <t>ang20171016t203319-C</t>
  </si>
  <si>
    <t>ang20171016t202900-A</t>
  </si>
  <si>
    <t>ang20171016t202900-B</t>
  </si>
  <si>
    <t>ang20171016t202900-C</t>
  </si>
  <si>
    <t>ang20171016t202454-A</t>
  </si>
  <si>
    <t>ang20171016t202454-B</t>
  </si>
  <si>
    <t>ang20171016t202454-C</t>
  </si>
  <si>
    <t>ang20171016t202039-A</t>
  </si>
  <si>
    <t>ang20171016t202039-B</t>
  </si>
  <si>
    <t>ang20171016t201557-A</t>
  </si>
  <si>
    <t>ang20171016t201557-B</t>
  </si>
  <si>
    <t>ang20171016t201123-A</t>
  </si>
  <si>
    <t>ang20171016t201123-B</t>
  </si>
  <si>
    <t>ang20171016t195636-A</t>
  </si>
  <si>
    <t>ang20171016t195636</t>
  </si>
  <si>
    <t>ang20171016t194751-A</t>
  </si>
  <si>
    <t>ang20171016t194751</t>
  </si>
  <si>
    <t>ang20171016t193822-A</t>
  </si>
  <si>
    <t>ang20171016t193822</t>
  </si>
  <si>
    <t>ang20171016t192933-A</t>
  </si>
  <si>
    <t>ang20171016t192933</t>
  </si>
  <si>
    <t>ang20171016t185727-A</t>
  </si>
  <si>
    <t>ang20171016t185727</t>
  </si>
  <si>
    <t>ang20171016t184829-A</t>
  </si>
  <si>
    <t>ang20171016t184829</t>
  </si>
  <si>
    <t>ang20171010t204606-A</t>
  </si>
  <si>
    <t>ang20171010t204606</t>
  </si>
  <si>
    <t>ang20171010t191001-A</t>
  </si>
  <si>
    <t>ang20171010t191001</t>
  </si>
  <si>
    <t>ang20171010t191001-B</t>
  </si>
  <si>
    <t>Gonzalez</t>
  </si>
  <si>
    <t>ang20171007t204208-A</t>
  </si>
  <si>
    <t>Johnson Canyon Sanitary Landfill</t>
  </si>
  <si>
    <t>ang20171007t204208</t>
  </si>
  <si>
    <t>Neponset</t>
  </si>
  <si>
    <t>ang20171007t202134-A</t>
  </si>
  <si>
    <t>Monterey Peninsula Landfill</t>
  </si>
  <si>
    <t>ang20171007t202134</t>
  </si>
  <si>
    <t>ang20171007t202134-B</t>
  </si>
  <si>
    <t>ang20171006t214005</t>
  </si>
  <si>
    <t>ang20171006t184157-A</t>
  </si>
  <si>
    <t>ang20171006t184157</t>
  </si>
  <si>
    <t>ang20171006t184157-B</t>
  </si>
  <si>
    <t>ang20171005t212155-A</t>
  </si>
  <si>
    <t>Sacramento County Landfill</t>
  </si>
  <si>
    <t>ang20171005t212155</t>
  </si>
  <si>
    <t>ang20171003t223216-A</t>
  </si>
  <si>
    <t>ang20171003t223216</t>
  </si>
  <si>
    <t>ang20170922t180434-A</t>
  </si>
  <si>
    <t>ang20170922t180434</t>
  </si>
  <si>
    <t>ang20170918t213156-A</t>
  </si>
  <si>
    <t>ang20170918t213156</t>
  </si>
  <si>
    <t>ang20170918t215815-A</t>
  </si>
  <si>
    <t>Goshen</t>
  </si>
  <si>
    <t>ang20170919t194958-A</t>
  </si>
  <si>
    <t>Visalia Disposal Site</t>
  </si>
  <si>
    <t>ang20170919t194958</t>
  </si>
  <si>
    <t>S01002</t>
  </si>
  <si>
    <t>S01003</t>
  </si>
  <si>
    <t>S01004</t>
  </si>
  <si>
    <t>S01005</t>
  </si>
  <si>
    <t>S01028</t>
  </si>
  <si>
    <t>S01029</t>
  </si>
  <si>
    <t>S01030</t>
  </si>
  <si>
    <t>S01031</t>
  </si>
  <si>
    <t>S01032</t>
  </si>
  <si>
    <t>S01053</t>
  </si>
  <si>
    <t>S01061</t>
  </si>
  <si>
    <t>S01062</t>
  </si>
  <si>
    <t>S01063</t>
  </si>
  <si>
    <t>S01064</t>
  </si>
  <si>
    <t>S01065</t>
  </si>
  <si>
    <t>S01066</t>
  </si>
  <si>
    <t>S01067</t>
  </si>
  <si>
    <t>S01075</t>
  </si>
  <si>
    <t>S01076</t>
  </si>
  <si>
    <t>S01077</t>
  </si>
  <si>
    <t>S01078</t>
  </si>
  <si>
    <t>S01079</t>
  </si>
  <si>
    <t>S01103</t>
  </si>
  <si>
    <t>ang20170617t200737-B</t>
  </si>
  <si>
    <t>ang20170618t193403-C</t>
  </si>
  <si>
    <t>ang20170618t201101-C</t>
  </si>
  <si>
    <t>ang20170620t194520-C</t>
  </si>
  <si>
    <t>ang20170620t194520-D</t>
  </si>
  <si>
    <t>ang20171016t175348</t>
  </si>
  <si>
    <t>ang20171016t180222</t>
  </si>
  <si>
    <t>ang20171010t181502</t>
  </si>
  <si>
    <t>ang20170309t231950</t>
  </si>
  <si>
    <t>ang20170615t211644</t>
  </si>
  <si>
    <t>ang20170619t004939</t>
  </si>
  <si>
    <t>ang20170619t005425</t>
  </si>
  <si>
    <t>ang20170828t205733-B</t>
  </si>
  <si>
    <t>ang20170828t205733-C</t>
  </si>
  <si>
    <t>ang20170828t205733-D</t>
  </si>
  <si>
    <t>ang20170828t205733-E</t>
  </si>
  <si>
    <t>ang20170828t205733-F</t>
  </si>
  <si>
    <t>ang20170918t202106-B</t>
  </si>
  <si>
    <t>ang20170918t202106-C</t>
  </si>
  <si>
    <t>ang20171016t175348-A</t>
  </si>
  <si>
    <t>ang20171016t175348-B</t>
  </si>
  <si>
    <t>ang20171016t175348-C</t>
  </si>
  <si>
    <t>ang20171016t180222-A</t>
  </si>
  <si>
    <t>ang20171016t180222-B</t>
  </si>
  <si>
    <t>ang20171016t184829-B</t>
  </si>
  <si>
    <t>ang20171016t185727-B</t>
  </si>
  <si>
    <t>ang20171016t192933-B</t>
  </si>
  <si>
    <t>ang20171016t192933-C</t>
  </si>
  <si>
    <t>ang20171016t192933-D</t>
  </si>
  <si>
    <t>ang20171016t193822-B</t>
  </si>
  <si>
    <t>ang20171016t193822-C</t>
  </si>
  <si>
    <t>ang20171016t193822-D</t>
  </si>
  <si>
    <t>ang20171016t194751-B</t>
  </si>
  <si>
    <t>ang20171016t195636-B</t>
  </si>
  <si>
    <t>ang20171010t191001-C</t>
  </si>
  <si>
    <t>ang20171010t191001-D</t>
  </si>
  <si>
    <t>ang20170918t213632-B</t>
  </si>
  <si>
    <t>ang20170918t213632-C</t>
  </si>
  <si>
    <t>ang20170918t213632-D</t>
  </si>
  <si>
    <t>ang20171010t190508-B</t>
  </si>
  <si>
    <t>ang20171016t175805-B</t>
  </si>
  <si>
    <t>ang20171016t180708-B</t>
  </si>
  <si>
    <t>ang20171016t180708-C</t>
  </si>
  <si>
    <t>ang20171016t180708-D</t>
  </si>
  <si>
    <t>ang20171016t185239-B</t>
  </si>
  <si>
    <t>ang20171016t185239-C</t>
  </si>
  <si>
    <t>ang20171016t190200-B</t>
  </si>
  <si>
    <t>ang20171016t190200-C</t>
  </si>
  <si>
    <t>ang20171016t190200-D</t>
  </si>
  <si>
    <t>ang20171016t193422-B</t>
  </si>
  <si>
    <t>ang20171016t193422-C</t>
  </si>
  <si>
    <t>ang20171016t194329-B</t>
  </si>
  <si>
    <t>ang20171016t194329-C</t>
  </si>
  <si>
    <t>ang20171016t195222-B</t>
  </si>
  <si>
    <t>ang20171016t200053-B</t>
  </si>
  <si>
    <t>ang20170918t202601-B</t>
  </si>
  <si>
    <t>ang20171010t180512-A</t>
  </si>
  <si>
    <t>ang20170901t184141-C</t>
  </si>
  <si>
    <t>ang20170901t183704-B</t>
  </si>
  <si>
    <t>ang20170901t183704-C</t>
  </si>
  <si>
    <t>ang20171010t181502-A</t>
  </si>
  <si>
    <t>ang20170309t191857-B</t>
  </si>
  <si>
    <t>ang20170309t231950-A</t>
  </si>
  <si>
    <t>ang20170309t231950-B</t>
  </si>
  <si>
    <t>ang20170309t231950-C</t>
  </si>
  <si>
    <t>ang20170309t231950-D</t>
  </si>
  <si>
    <t>ang20170309t231950-E</t>
  </si>
  <si>
    <t>ang20170309t191857-C</t>
  </si>
  <si>
    <t>ang20170309t191857-D</t>
  </si>
  <si>
    <t>ang20170615t211644-A</t>
  </si>
  <si>
    <t>ang20170615t211644-B</t>
  </si>
  <si>
    <t>ang20170615t211644-C</t>
  </si>
  <si>
    <t>ang20170619t004939-A</t>
  </si>
  <si>
    <t>ang20170619t004939-B</t>
  </si>
  <si>
    <t>ang20170619t005425-A</t>
  </si>
  <si>
    <t>ang20171016t201123-C</t>
  </si>
  <si>
    <t>ang20171016t201557-C</t>
  </si>
  <si>
    <t>ang20171016t201557-E</t>
  </si>
  <si>
    <t>ang20171016t202039-C</t>
  </si>
  <si>
    <t>ang20171016t202039-D</t>
  </si>
  <si>
    <t>ang20171016t202454-D</t>
  </si>
  <si>
    <t>ang20171016t202454-E</t>
  </si>
  <si>
    <t>ang20171016t202900-D</t>
  </si>
  <si>
    <t>ang20171016t203726-D</t>
  </si>
  <si>
    <t>ang20171016t211444-C</t>
  </si>
  <si>
    <t>ang20171016t212508-B</t>
  </si>
  <si>
    <t>ang20171016t213300-C</t>
  </si>
  <si>
    <t>ang20171016t213656-B</t>
  </si>
  <si>
    <t>ang20170918t215815-B</t>
  </si>
  <si>
    <t>ang20171006t173826-B</t>
  </si>
  <si>
    <t>ang20171006t173826-C</t>
  </si>
  <si>
    <t>ang20171006t174304-B</t>
  </si>
  <si>
    <t>ang20171006t174304-C</t>
  </si>
  <si>
    <t>ang20171006t174757-B</t>
  </si>
  <si>
    <t>ang20171006t175330-B</t>
  </si>
  <si>
    <t>ang20171006t175832-B</t>
  </si>
  <si>
    <t>ang20171006t180357-B</t>
  </si>
  <si>
    <t>ang20170617t194950-B</t>
  </si>
  <si>
    <t>ang20170617t194950-C</t>
  </si>
  <si>
    <t>ang20170910t194022-B</t>
  </si>
  <si>
    <t>S00147</t>
  </si>
  <si>
    <t>S00766</t>
  </si>
  <si>
    <t>S00768</t>
  </si>
  <si>
    <t>S00767</t>
  </si>
  <si>
    <t>S00641</t>
  </si>
  <si>
    <t>S00764</t>
  </si>
  <si>
    <t>S00771</t>
  </si>
  <si>
    <t>S00315</t>
  </si>
  <si>
    <t>S00316</t>
  </si>
  <si>
    <t>S00769</t>
  </si>
  <si>
    <t>S00762</t>
  </si>
  <si>
    <t>S00765</t>
  </si>
  <si>
    <t>S01104</t>
  </si>
  <si>
    <t>S01105</t>
  </si>
  <si>
    <t>S01106</t>
  </si>
  <si>
    <t>S00763</t>
  </si>
  <si>
    <t>S00314</t>
  </si>
  <si>
    <t>S01107</t>
  </si>
  <si>
    <t>S01108</t>
  </si>
  <si>
    <t>S01109</t>
  </si>
  <si>
    <t>S01110</t>
  </si>
  <si>
    <t>S01111</t>
  </si>
  <si>
    <t>S00761</t>
  </si>
  <si>
    <t>S01112</t>
  </si>
  <si>
    <t>S01113</t>
  </si>
  <si>
    <t>S01114</t>
  </si>
  <si>
    <t>S00965</t>
  </si>
  <si>
    <t>S00964</t>
  </si>
  <si>
    <t>S01124</t>
  </si>
  <si>
    <t>S01125</t>
  </si>
  <si>
    <t>S01126</t>
  </si>
  <si>
    <t>S01127</t>
  </si>
  <si>
    <t>S00963</t>
  </si>
  <si>
    <t>ang20171016t202039-E</t>
  </si>
  <si>
    <t>S00306</t>
  </si>
  <si>
    <t>ang20171016t202454-F</t>
  </si>
  <si>
    <t>S00086</t>
  </si>
  <si>
    <t>ang20171016t203726-E</t>
  </si>
  <si>
    <t>ang20171016t204134-C</t>
  </si>
  <si>
    <t>ang20171016t204134-D</t>
  </si>
  <si>
    <t>ang20171016t204547-D</t>
  </si>
  <si>
    <t>ang20171016t213656-C</t>
  </si>
  <si>
    <t>S01128</t>
  </si>
  <si>
    <t>S01129</t>
  </si>
  <si>
    <t>S00901</t>
  </si>
  <si>
    <t>S01130</t>
  </si>
  <si>
    <t>ang20171010t181502-B</t>
  </si>
  <si>
    <t xml:space="preserve"> IME5 (kg)</t>
  </si>
  <si>
    <t xml:space="preserve"> IME10 (kg)</t>
  </si>
  <si>
    <t xml:space="preserve"> IME20 (kg)</t>
  </si>
  <si>
    <t xml:space="preserve"> Fetch5 (m)</t>
  </si>
  <si>
    <t xml:space="preserve"> Fetch10 (m)</t>
  </si>
  <si>
    <t xml:space="preserve"> Fetch20 (m)</t>
  </si>
  <si>
    <t xml:space="preserve"> DetId5</t>
  </si>
  <si>
    <t xml:space="preserve"> DetId10</t>
  </si>
  <si>
    <t xml:space="preserve"> DetId20</t>
  </si>
  <si>
    <t xml:space="preserve"> Aspect ratio5</t>
  </si>
  <si>
    <t xml:space="preserve"> Aspect ratio10</t>
  </si>
  <si>
    <t xml:space="preserve"> Aspect ratio20</t>
  </si>
  <si>
    <t xml:space="preserve"> Total pixels5</t>
  </si>
  <si>
    <t xml:space="preserve"> Total pixels10</t>
  </si>
  <si>
    <t xml:space="preserve"> Total pixels20</t>
  </si>
  <si>
    <t>1000 ppmm, 75 m match fetch</t>
  </si>
  <si>
    <t>1500 ppmm, 150 m match fetch</t>
  </si>
  <si>
    <t>1000 ppmm, 150 m match fetch</t>
  </si>
  <si>
    <t>500 ppmm, 150 m match fetch</t>
  </si>
  <si>
    <t>Wind data</t>
  </si>
  <si>
    <t>NaN</t>
  </si>
  <si>
    <t>500 ppmm, 150 m; IME5/Fetch5</t>
  </si>
  <si>
    <t>500 ppmm, 150 m; IME10/Fetch10</t>
  </si>
  <si>
    <t>500 ppmm, 150 m; IME20/Fetch20</t>
  </si>
  <si>
    <t>1000 ppmm, 150 m; IME5/Fetch5</t>
  </si>
  <si>
    <t>1000 ppmm, 150 m; IME10/Fetch10</t>
  </si>
  <si>
    <t>1000 ppmm, 150 m; IME20/Fetch20</t>
  </si>
  <si>
    <t>1500 ppmm, 150 m; IME5/Fetch5</t>
  </si>
  <si>
    <t>1500 ppmm, 150 m; IME10/Fetch10</t>
  </si>
  <si>
    <t>1500 ppmm, 150 m; IME20/Fetch20</t>
  </si>
  <si>
    <t>1000 ppmm, 75 m; IME5/Fetch5</t>
  </si>
  <si>
    <t>1000 ppmm, 75 m;  IME10/Fetch10</t>
  </si>
  <si>
    <t>1000 ppmm, 75 m; IME20/Fetch20</t>
  </si>
  <si>
    <t>Wind Speed(m/s) [Nearest Point in space and time]</t>
  </si>
  <si>
    <t>Mean Wind Speed (m/s) [10 nearest points in space for each of 3 closest time-period]</t>
  </si>
  <si>
    <t>Std Dev Wind Speed (m/s)[10 nearest points in space for each of 3 closest time-period]</t>
  </si>
  <si>
    <t>Wind Direction (degrees) [Nearest Point in space and time]</t>
  </si>
  <si>
    <t>Std Dev Wind Direction (degrees) [10 nearest points in space for each of 3 closest time-periods]</t>
  </si>
  <si>
    <t>SearchDataTime (Date, UTC)</t>
  </si>
  <si>
    <t>EndDataTime (Date, UTC)</t>
  </si>
  <si>
    <t>Mean Wind Direction (degrees) [10 nearest points in space for each of 3 closest time-period]</t>
  </si>
  <si>
    <t>Calculate emissions by selecting parameters</t>
  </si>
  <si>
    <t>E, SMD (kg/hr)</t>
  </si>
  <si>
    <t>Uncertainty (kg/hr)</t>
  </si>
  <si>
    <t>1000 ppmm, 150 m max fetch, 20 merge dist (Column CB, 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</si>
</sst>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000"/>
    <numFmt numFmtId="166" formatCode="00000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2" fillId="0" borderId="0"/>
    <xf numFmtId="0" fontId="8" fillId="0" borderId="0"/>
    <xf numFmtId="0" fontId="1" fillId="0" borderId="0"/>
  </cellStyleXfs>
  <cellXfs count="48">
    <xf numFmtId="0" fontId="0" fillId="0" borderId="0" xfId="0"/>
    <xf numFmtId="0" fontId="3" fillId="0" borderId="0" xfId="0" applyFont="1" applyAlignment="1">
      <alignment horizontal="left"/>
    </xf>
    <xf numFmtId="0" fontId="7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164" fontId="4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165" fontId="3" fillId="0" borderId="0" xfId="0" applyNumberFormat="1" applyFont="1" applyFill="1" applyAlignment="1">
      <alignment horizontal="left"/>
    </xf>
    <xf numFmtId="164" fontId="3" fillId="0" borderId="0" xfId="0" applyNumberFormat="1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164" fontId="3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 wrapText="1"/>
    </xf>
    <xf numFmtId="164" fontId="7" fillId="0" borderId="0" xfId="0" applyNumberFormat="1" applyFont="1" applyAlignment="1">
      <alignment horizontal="left"/>
    </xf>
    <xf numFmtId="0" fontId="7" fillId="0" borderId="0" xfId="0" applyFont="1" applyFill="1" applyBorder="1" applyAlignment="1">
      <alignment horizontal="left" wrapText="1"/>
    </xf>
    <xf numFmtId="1" fontId="5" fillId="0" borderId="0" xfId="0" applyNumberFormat="1" applyFont="1" applyFill="1" applyAlignment="1">
      <alignment horizontal="left"/>
    </xf>
    <xf numFmtId="0" fontId="7" fillId="0" borderId="0" xfId="0" applyFont="1" applyFill="1" applyBorder="1" applyAlignment="1">
      <alignment wrapText="1"/>
    </xf>
    <xf numFmtId="0" fontId="7" fillId="0" borderId="0" xfId="0" applyFont="1"/>
    <xf numFmtId="0" fontId="7" fillId="0" borderId="0" xfId="0" applyFont="1" applyFill="1"/>
    <xf numFmtId="2" fontId="7" fillId="0" borderId="0" xfId="0" applyNumberFormat="1" applyFont="1" applyFill="1"/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" fontId="3" fillId="0" borderId="0" xfId="0" applyNumberFormat="1" applyFont="1" applyFill="1" applyAlignment="1">
      <alignment horizontal="left"/>
    </xf>
    <xf numFmtId="166" fontId="3" fillId="0" borderId="0" xfId="2" applyNumberFormat="1" applyFont="1" applyFill="1" applyAlignment="1">
      <alignment horizontal="left"/>
    </xf>
    <xf numFmtId="166" fontId="7" fillId="0" borderId="0" xfId="2" applyNumberFormat="1" applyFont="1" applyFill="1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4" fillId="0" borderId="0" xfId="0" applyFont="1" applyFill="1"/>
    <xf numFmtId="2" fontId="0" fillId="0" borderId="0" xfId="0" applyNumberFormat="1"/>
    <xf numFmtId="2" fontId="4" fillId="0" borderId="2" xfId="0" applyNumberFormat="1" applyFont="1" applyBorder="1"/>
    <xf numFmtId="2" fontId="4" fillId="0" borderId="3" xfId="0" applyNumberFormat="1" applyFont="1" applyBorder="1"/>
    <xf numFmtId="2" fontId="3" fillId="0" borderId="0" xfId="0" applyNumberFormat="1" applyFont="1"/>
    <xf numFmtId="2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0" fillId="0" borderId="4" xfId="0" applyFill="1" applyBorder="1" applyAlignment="1">
      <alignment horizontal="left"/>
    </xf>
    <xf numFmtId="0" fontId="4" fillId="0" borderId="0" xfId="0" applyFont="1" applyBorder="1" applyAlignment="1">
      <alignment wrapText="1"/>
    </xf>
    <xf numFmtId="2" fontId="3" fillId="0" borderId="0" xfId="0" applyNumberFormat="1" applyFont="1" applyFill="1" applyAlignment="1">
      <alignment horizontal="left"/>
    </xf>
    <xf numFmtId="2" fontId="3" fillId="0" borderId="3" xfId="0" applyNumberFormat="1" applyFont="1" applyFill="1" applyBorder="1" applyAlignment="1">
      <alignment horizontal="left"/>
    </xf>
    <xf numFmtId="2" fontId="3" fillId="0" borderId="4" xfId="0" applyNumberFormat="1" applyFont="1" applyFill="1" applyBorder="1" applyAlignment="1">
      <alignment horizontal="left"/>
    </xf>
    <xf numFmtId="2" fontId="4" fillId="0" borderId="0" xfId="0" applyNumberFormat="1" applyFont="1" applyBorder="1"/>
    <xf numFmtId="2" fontId="9" fillId="0" borderId="0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horizontal="left"/>
    </xf>
  </cellXfs>
  <cellStyles count="5">
    <cellStyle name="Normal" xfId="0" builtinId="0"/>
    <cellStyle name="Normal 2" xfId="3"/>
    <cellStyle name="Normal 2 5 3" xfId="1"/>
    <cellStyle name="Normal 2 5 3 2" xfId="2"/>
    <cellStyle name="Normal 3" xfId="4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imevals_SP17_FA17_1000ppmm_150fetch_20180531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imevals_SP17_FA17_500ppmm_150fetch_20180531" connectionId="3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imevals_SP17_FA17_1500ppmm_150fetch_20180531" connectionId="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73"/>
  <sheetViews>
    <sheetView tabSelected="1" zoomScale="60" zoomScaleNormal="75" workbookViewId="0">
      <pane ySplit="3" topLeftCell="A4" activePane="bottomLeft" state="frozen"/>
      <selection pane="bottomLeft" activeCell="G6" sqref="G6"/>
    </sheetView>
  </sheetViews>
  <sheetFormatPr defaultColWidth="11.25" defaultRowHeight="18.75" x14ac:dyDescent="0.3"/>
  <cols>
    <col min="1" max="1" width="11.25" style="6" customWidth="1"/>
    <col min="2" max="2" width="14.25" style="6" bestFit="1" customWidth="1"/>
    <col min="3" max="3" width="18.75" style="6" customWidth="1"/>
    <col min="4" max="4" width="26.125" style="6" customWidth="1"/>
    <col min="5" max="7" width="11.25" style="6" customWidth="1"/>
    <col min="8" max="8" width="14.25" style="6" bestFit="1" customWidth="1"/>
    <col min="9" max="9" width="21.25" style="6" customWidth="1"/>
    <col min="10" max="10" width="11.25" style="6"/>
    <col min="11" max="11" width="35.125" style="6" customWidth="1"/>
    <col min="12" max="12" width="11.25" style="6"/>
    <col min="13" max="13" width="12.25" style="6" customWidth="1"/>
    <col min="14" max="14" width="31" style="6" customWidth="1"/>
    <col min="15" max="15" width="31.25" style="6" customWidth="1"/>
    <col min="16" max="16" width="52.75" style="6" customWidth="1"/>
    <col min="17" max="17" width="50.25" style="6" customWidth="1"/>
    <col min="18" max="18" width="27" style="6" customWidth="1"/>
    <col min="19" max="21" width="11.25" style="6"/>
    <col min="22" max="30" width="11.875" style="32" customWidth="1"/>
    <col min="31" max="31" width="6.75" customWidth="1"/>
    <col min="32" max="33" width="7.75" customWidth="1"/>
    <col min="34" max="34" width="12.125" style="32" customWidth="1"/>
    <col min="35" max="36" width="13.25" style="32" customWidth="1"/>
    <col min="37" max="37" width="11.75" customWidth="1"/>
    <col min="38" max="38" width="12.75" customWidth="1"/>
    <col min="39" max="39" width="14.375" customWidth="1"/>
    <col min="40" max="40" width="11.25" customWidth="1"/>
    <col min="41" max="49" width="11.875" style="32" customWidth="1"/>
    <col min="50" max="50" width="6.75" customWidth="1"/>
    <col min="51" max="52" width="7.75" customWidth="1"/>
    <col min="53" max="53" width="12.125" style="32" customWidth="1"/>
    <col min="54" max="55" width="13.25" style="32" customWidth="1"/>
    <col min="56" max="56" width="11.75" customWidth="1"/>
    <col min="57" max="58" width="12.75" customWidth="1"/>
    <col min="59" max="59" width="11.25" style="25" customWidth="1"/>
    <col min="60" max="62" width="12.5" style="32" customWidth="1"/>
    <col min="63" max="68" width="11.875" style="32" customWidth="1"/>
    <col min="69" max="69" width="6.75" customWidth="1"/>
    <col min="70" max="71" width="7.75" customWidth="1"/>
    <col min="72" max="72" width="12.125" style="32" customWidth="1"/>
    <col min="73" max="74" width="13.25" style="32" customWidth="1"/>
    <col min="75" max="75" width="11.75" customWidth="1"/>
    <col min="76" max="77" width="12.75" customWidth="1"/>
    <col min="78" max="78" width="11.25" style="25" customWidth="1"/>
    <col min="79" max="84" width="9.5" style="32" customWidth="1"/>
    <col min="85" max="87" width="11.875" style="32" customWidth="1"/>
    <col min="88" max="90" width="9.5" customWidth="1"/>
    <col min="91" max="93" width="9.5" style="32" customWidth="1"/>
    <col min="94" max="97" width="9.5" customWidth="1"/>
    <col min="98" max="99" width="18.5" style="47" bestFit="1" customWidth="1"/>
    <col min="100" max="105" width="11.375" style="47" bestFit="1" customWidth="1"/>
    <col min="106" max="16384" width="11.25" style="6"/>
  </cols>
  <sheetData>
    <row r="1" spans="1:108" s="21" customFormat="1" x14ac:dyDescent="0.3">
      <c r="A1" s="20"/>
      <c r="B1" s="4"/>
      <c r="C1" s="4"/>
      <c r="D1" s="3"/>
      <c r="E1" s="3"/>
      <c r="F1" s="3"/>
      <c r="G1" s="3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2"/>
      <c r="W1" s="32"/>
      <c r="X1" s="32"/>
      <c r="Y1" s="32"/>
      <c r="Z1" s="32"/>
      <c r="AA1" s="32"/>
      <c r="AB1" s="32"/>
      <c r="AC1" s="32"/>
      <c r="AD1" s="32"/>
      <c r="AE1"/>
      <c r="AF1"/>
      <c r="AG1"/>
      <c r="AH1" s="32"/>
      <c r="AI1" s="32"/>
      <c r="AJ1" s="32"/>
      <c r="AK1"/>
      <c r="AL1"/>
      <c r="AM1"/>
      <c r="AN1" s="25"/>
      <c r="AO1" s="32"/>
      <c r="AP1" s="32"/>
      <c r="AQ1" s="32"/>
      <c r="AR1" s="32"/>
      <c r="AS1" s="32"/>
      <c r="AT1" s="32"/>
      <c r="AU1" s="32"/>
      <c r="AV1" s="32"/>
      <c r="AW1" s="32"/>
      <c r="AX1"/>
      <c r="AY1"/>
      <c r="AZ1"/>
      <c r="BA1" s="32"/>
      <c r="BB1" s="32"/>
      <c r="BC1" s="32"/>
      <c r="BD1"/>
      <c r="BE1"/>
      <c r="BF1"/>
      <c r="BG1" s="25"/>
      <c r="BH1" s="32"/>
      <c r="BI1" s="32"/>
      <c r="BJ1" s="32"/>
      <c r="BK1" s="32"/>
      <c r="BL1" s="32"/>
      <c r="BM1" s="32"/>
      <c r="BN1" s="32"/>
      <c r="BO1" s="32"/>
      <c r="BP1" s="32"/>
      <c r="BQ1"/>
      <c r="BR1"/>
      <c r="BS1"/>
      <c r="BT1" s="32"/>
      <c r="BU1" s="32"/>
      <c r="BV1" s="32"/>
      <c r="BW1"/>
      <c r="BX1"/>
      <c r="BY1"/>
      <c r="BZ1" s="25"/>
      <c r="CA1" s="32"/>
      <c r="CB1" s="32"/>
      <c r="CC1" s="32"/>
      <c r="CD1" s="32"/>
      <c r="CE1" s="32"/>
      <c r="CF1" s="32"/>
      <c r="CG1" s="32"/>
      <c r="CH1" s="32"/>
      <c r="CI1" s="32"/>
      <c r="CJ1"/>
      <c r="CK1"/>
      <c r="CL1"/>
      <c r="CM1" s="32"/>
      <c r="CN1" s="32"/>
      <c r="CO1" s="32"/>
      <c r="CP1"/>
      <c r="CQ1"/>
      <c r="CR1"/>
      <c r="CS1"/>
      <c r="CT1" s="42"/>
      <c r="CU1" s="42"/>
      <c r="CV1" s="42"/>
      <c r="CW1" s="42"/>
      <c r="CX1" s="42"/>
      <c r="CY1" s="42"/>
      <c r="CZ1" s="42"/>
      <c r="DA1" s="42"/>
      <c r="DC1" s="33" t="s">
        <v>668</v>
      </c>
      <c r="DD1" s="40"/>
    </row>
    <row r="2" spans="1:108" s="21" customFormat="1" x14ac:dyDescent="0.3">
      <c r="A2" s="22"/>
      <c r="B2" s="7"/>
      <c r="C2" s="8"/>
      <c r="D2" s="9"/>
      <c r="E2" s="9"/>
      <c r="F2" s="9"/>
      <c r="G2" s="9"/>
      <c r="H2" s="8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33" t="s">
        <v>645</v>
      </c>
      <c r="W2" s="34"/>
      <c r="X2" s="34"/>
      <c r="Y2" s="34"/>
      <c r="Z2" s="34"/>
      <c r="AA2" s="34"/>
      <c r="AB2" s="34"/>
      <c r="AC2" s="34"/>
      <c r="AD2" s="34"/>
      <c r="AE2" s="28"/>
      <c r="AF2" s="28"/>
      <c r="AG2" s="28"/>
      <c r="AH2" s="34"/>
      <c r="AI2" s="34"/>
      <c r="AJ2" s="34"/>
      <c r="AK2" s="28"/>
      <c r="AL2" s="28"/>
      <c r="AM2" s="29"/>
      <c r="AN2" s="30"/>
      <c r="AO2" s="33" t="s">
        <v>644</v>
      </c>
      <c r="AP2" s="34"/>
      <c r="AQ2" s="34"/>
      <c r="AR2" s="34"/>
      <c r="AS2" s="34"/>
      <c r="AT2" s="34"/>
      <c r="AU2" s="34"/>
      <c r="AV2" s="34"/>
      <c r="AW2" s="34"/>
      <c r="AX2" s="28"/>
      <c r="AY2" s="28"/>
      <c r="AZ2" s="28"/>
      <c r="BA2" s="34"/>
      <c r="BB2" s="34"/>
      <c r="BC2" s="34"/>
      <c r="BD2" s="28"/>
      <c r="BE2" s="28"/>
      <c r="BF2" s="29"/>
      <c r="BG2" s="31"/>
      <c r="BH2" s="33" t="s">
        <v>643</v>
      </c>
      <c r="BI2" s="34"/>
      <c r="BJ2" s="34"/>
      <c r="BK2" s="34"/>
      <c r="BL2" s="34"/>
      <c r="BM2" s="34"/>
      <c r="BN2" s="34"/>
      <c r="BO2" s="34"/>
      <c r="BP2" s="34"/>
      <c r="BQ2" s="28"/>
      <c r="BR2" s="28"/>
      <c r="BS2" s="28"/>
      <c r="BT2" s="34"/>
      <c r="BU2" s="34"/>
      <c r="BV2" s="34"/>
      <c r="BW2" s="28"/>
      <c r="BX2" s="28"/>
      <c r="BY2" s="29"/>
      <c r="BZ2" s="31"/>
      <c r="CA2" s="33" t="s">
        <v>642</v>
      </c>
      <c r="CB2" s="34"/>
      <c r="CC2" s="34"/>
      <c r="CD2" s="34"/>
      <c r="CE2" s="34"/>
      <c r="CF2" s="34"/>
      <c r="CG2" s="34"/>
      <c r="CH2" s="34"/>
      <c r="CI2" s="34"/>
      <c r="CJ2" s="28"/>
      <c r="CK2" s="28"/>
      <c r="CL2" s="28"/>
      <c r="CM2" s="34"/>
      <c r="CN2" s="34"/>
      <c r="CO2" s="34"/>
      <c r="CP2" s="28"/>
      <c r="CQ2" s="28"/>
      <c r="CR2" s="29"/>
      <c r="CS2"/>
      <c r="CT2" s="33" t="s">
        <v>646</v>
      </c>
      <c r="CU2" s="43"/>
      <c r="CV2" s="43"/>
      <c r="CW2" s="43"/>
      <c r="CX2" s="43"/>
      <c r="CY2" s="43"/>
      <c r="CZ2" s="43"/>
      <c r="DA2" s="44"/>
      <c r="DC2" s="33" t="s">
        <v>671</v>
      </c>
      <c r="DD2" s="40"/>
    </row>
    <row r="3" spans="1:108" ht="225" x14ac:dyDescent="0.3">
      <c r="A3" s="5" t="s">
        <v>0</v>
      </c>
      <c r="B3" s="5" t="s">
        <v>1</v>
      </c>
      <c r="C3" s="5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10" t="s">
        <v>17</v>
      </c>
      <c r="S3" s="10" t="s">
        <v>18</v>
      </c>
      <c r="T3" s="10" t="s">
        <v>19</v>
      </c>
      <c r="U3" s="9"/>
      <c r="V3" s="36" t="s">
        <v>627</v>
      </c>
      <c r="W3" s="36" t="s">
        <v>628</v>
      </c>
      <c r="X3" s="36" t="s">
        <v>629</v>
      </c>
      <c r="Y3" s="36" t="s">
        <v>630</v>
      </c>
      <c r="Z3" s="36" t="s">
        <v>631</v>
      </c>
      <c r="AA3" s="36" t="s">
        <v>632</v>
      </c>
      <c r="AB3" s="36" t="s">
        <v>648</v>
      </c>
      <c r="AC3" s="36" t="s">
        <v>649</v>
      </c>
      <c r="AD3" s="36" t="s">
        <v>650</v>
      </c>
      <c r="AE3" s="37" t="s">
        <v>633</v>
      </c>
      <c r="AF3" s="37" t="s">
        <v>634</v>
      </c>
      <c r="AG3" s="37" t="s">
        <v>635</v>
      </c>
      <c r="AH3" s="36" t="s">
        <v>636</v>
      </c>
      <c r="AI3" s="36" t="s">
        <v>637</v>
      </c>
      <c r="AJ3" s="36" t="s">
        <v>638</v>
      </c>
      <c r="AK3" s="37" t="s">
        <v>639</v>
      </c>
      <c r="AL3" s="37" t="s">
        <v>640</v>
      </c>
      <c r="AM3" s="37" t="s">
        <v>641</v>
      </c>
      <c r="AN3" s="38"/>
      <c r="AO3" s="36" t="s">
        <v>627</v>
      </c>
      <c r="AP3" s="36" t="s">
        <v>628</v>
      </c>
      <c r="AQ3" s="36" t="s">
        <v>629</v>
      </c>
      <c r="AR3" s="36" t="s">
        <v>630</v>
      </c>
      <c r="AS3" s="36" t="s">
        <v>631</v>
      </c>
      <c r="AT3" s="36" t="s">
        <v>632</v>
      </c>
      <c r="AU3" s="36" t="s">
        <v>651</v>
      </c>
      <c r="AV3" s="36" t="s">
        <v>652</v>
      </c>
      <c r="AW3" s="36" t="s">
        <v>653</v>
      </c>
      <c r="AX3" s="37" t="s">
        <v>633</v>
      </c>
      <c r="AY3" s="37" t="s">
        <v>634</v>
      </c>
      <c r="AZ3" s="37" t="s">
        <v>635</v>
      </c>
      <c r="BA3" s="36" t="s">
        <v>636</v>
      </c>
      <c r="BB3" s="36" t="s">
        <v>637</v>
      </c>
      <c r="BC3" s="36" t="s">
        <v>638</v>
      </c>
      <c r="BD3" s="37" t="s">
        <v>639</v>
      </c>
      <c r="BE3" s="37" t="s">
        <v>640</v>
      </c>
      <c r="BF3" s="37" t="s">
        <v>641</v>
      </c>
      <c r="BG3" s="39"/>
      <c r="BH3" s="36" t="s">
        <v>627</v>
      </c>
      <c r="BI3" s="36" t="s">
        <v>628</v>
      </c>
      <c r="BJ3" s="36" t="s">
        <v>629</v>
      </c>
      <c r="BK3" s="36" t="s">
        <v>630</v>
      </c>
      <c r="BL3" s="36" t="s">
        <v>631</v>
      </c>
      <c r="BM3" s="36" t="s">
        <v>632</v>
      </c>
      <c r="BN3" s="36" t="s">
        <v>654</v>
      </c>
      <c r="BO3" s="36" t="s">
        <v>655</v>
      </c>
      <c r="BP3" s="36" t="s">
        <v>656</v>
      </c>
      <c r="BQ3" s="37" t="s">
        <v>633</v>
      </c>
      <c r="BR3" s="37" t="s">
        <v>634</v>
      </c>
      <c r="BS3" s="37" t="s">
        <v>635</v>
      </c>
      <c r="BT3" s="36" t="s">
        <v>636</v>
      </c>
      <c r="BU3" s="36" t="s">
        <v>637</v>
      </c>
      <c r="BV3" s="36" t="s">
        <v>638</v>
      </c>
      <c r="BW3" s="37" t="s">
        <v>639</v>
      </c>
      <c r="BX3" s="37" t="s">
        <v>640</v>
      </c>
      <c r="BY3" s="37" t="s">
        <v>641</v>
      </c>
      <c r="BZ3" s="39"/>
      <c r="CA3" s="36" t="s">
        <v>627</v>
      </c>
      <c r="CB3" s="36" t="s">
        <v>628</v>
      </c>
      <c r="CC3" s="36" t="s">
        <v>629</v>
      </c>
      <c r="CD3" s="36" t="s">
        <v>630</v>
      </c>
      <c r="CE3" s="36" t="s">
        <v>631</v>
      </c>
      <c r="CF3" s="36" t="s">
        <v>632</v>
      </c>
      <c r="CG3" s="36" t="s">
        <v>657</v>
      </c>
      <c r="CH3" s="36" t="s">
        <v>658</v>
      </c>
      <c r="CI3" s="36" t="s">
        <v>659</v>
      </c>
      <c r="CJ3" s="37" t="s">
        <v>633</v>
      </c>
      <c r="CK3" s="37" t="s">
        <v>634</v>
      </c>
      <c r="CL3" s="37" t="s">
        <v>635</v>
      </c>
      <c r="CM3" s="36" t="s">
        <v>636</v>
      </c>
      <c r="CN3" s="36" t="s">
        <v>637</v>
      </c>
      <c r="CO3" s="36" t="s">
        <v>638</v>
      </c>
      <c r="CP3" s="37" t="s">
        <v>639</v>
      </c>
      <c r="CQ3" s="37" t="s">
        <v>640</v>
      </c>
      <c r="CR3" s="37" t="s">
        <v>641</v>
      </c>
      <c r="CS3" s="41"/>
      <c r="CT3" s="37" t="s">
        <v>665</v>
      </c>
      <c r="CU3" s="37" t="s">
        <v>666</v>
      </c>
      <c r="CV3" s="37" t="s">
        <v>660</v>
      </c>
      <c r="CW3" s="37" t="s">
        <v>661</v>
      </c>
      <c r="CX3" s="37" t="s">
        <v>662</v>
      </c>
      <c r="CY3" s="37" t="s">
        <v>663</v>
      </c>
      <c r="CZ3" s="37" t="s">
        <v>667</v>
      </c>
      <c r="DA3" s="37" t="s">
        <v>664</v>
      </c>
      <c r="DC3" s="37" t="s">
        <v>669</v>
      </c>
      <c r="DD3" s="37" t="s">
        <v>670</v>
      </c>
    </row>
    <row r="4" spans="1:108" x14ac:dyDescent="0.3">
      <c r="A4" s="5"/>
      <c r="B4" s="5"/>
      <c r="C4" s="5"/>
      <c r="D4" s="10"/>
      <c r="E4" s="10"/>
      <c r="F4" s="10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10"/>
      <c r="S4" s="10"/>
      <c r="T4" s="10"/>
      <c r="U4" s="9"/>
      <c r="CT4" s="45"/>
      <c r="CU4" s="45"/>
      <c r="CV4" s="46"/>
      <c r="CW4" s="46"/>
      <c r="CX4" s="46"/>
      <c r="CY4" s="46"/>
      <c r="CZ4" s="46"/>
      <c r="DA4" s="46"/>
    </row>
    <row r="5" spans="1:108" s="1" customFormat="1" ht="24" customHeight="1" x14ac:dyDescent="0.3">
      <c r="A5" s="3" t="s">
        <v>584</v>
      </c>
      <c r="B5" s="11">
        <v>34.327339000000002</v>
      </c>
      <c r="C5" s="11">
        <v>-118.51759800000001</v>
      </c>
      <c r="D5" s="23" t="str">
        <f>CONCATENATE(E5,"_",F5,"_",TEXT(G5,"00000"))</f>
        <v>ANG_CH4_00001</v>
      </c>
      <c r="E5" s="23" t="s">
        <v>20</v>
      </c>
      <c r="F5" s="23" t="s">
        <v>21</v>
      </c>
      <c r="G5" s="23">
        <v>1</v>
      </c>
      <c r="H5" s="11">
        <v>34.328927999999998</v>
      </c>
      <c r="I5" s="11">
        <v>-118.518218</v>
      </c>
      <c r="J5" s="3" t="s">
        <v>22</v>
      </c>
      <c r="K5" s="12" t="s">
        <v>33</v>
      </c>
      <c r="L5" s="12" t="s">
        <v>57</v>
      </c>
      <c r="M5" s="12" t="s">
        <v>24</v>
      </c>
      <c r="N5" s="1" t="s">
        <v>541</v>
      </c>
      <c r="O5" s="12" t="s">
        <v>27</v>
      </c>
      <c r="P5" s="12" t="s">
        <v>34</v>
      </c>
      <c r="Q5" s="12" t="s">
        <v>28</v>
      </c>
      <c r="R5" s="1" t="s">
        <v>294</v>
      </c>
      <c r="S5" s="3" t="str">
        <f>CONCATENATE(MID(R5,8,2),"/",MID(R5,10,2),"/",MID(R5,6,2))</f>
        <v>03/09/17</v>
      </c>
      <c r="T5" s="3" t="str">
        <f>CONCATENATE(MID(R5,13,2),":",MID(R5,15,2),":",MID(R5,17,2))</f>
        <v>19:18:57</v>
      </c>
      <c r="U5" s="22"/>
      <c r="V5" s="35">
        <v>46.067852845300003</v>
      </c>
      <c r="W5" s="35">
        <v>49.008527066600003</v>
      </c>
      <c r="X5" s="35">
        <v>50.659980126500002</v>
      </c>
      <c r="Y5" s="35">
        <v>127.85382278199999</v>
      </c>
      <c r="Z5" s="35">
        <v>147.508135369</v>
      </c>
      <c r="AA5" s="35">
        <v>148.62705002800001</v>
      </c>
      <c r="AB5" s="35">
        <f>V5/Y5</f>
        <v>0.36031658532298266</v>
      </c>
      <c r="AC5" s="35">
        <f>W5/Z5</f>
        <v>0.33224287558108156</v>
      </c>
      <c r="AD5" s="35">
        <f>X5/AA5</f>
        <v>0.34085302855002581</v>
      </c>
      <c r="AE5" s="26">
        <v>457</v>
      </c>
      <c r="AF5" s="26">
        <v>308</v>
      </c>
      <c r="AG5" s="26">
        <v>163</v>
      </c>
      <c r="AH5" s="35">
        <v>1.5087599011399999E-2</v>
      </c>
      <c r="AI5" s="35">
        <v>1.6119522163799999E-2</v>
      </c>
      <c r="AJ5" s="35">
        <v>1.56625936611E-2</v>
      </c>
      <c r="AK5" s="26">
        <v>1803</v>
      </c>
      <c r="AL5" s="26">
        <v>1947</v>
      </c>
      <c r="AM5" s="26">
        <v>2019</v>
      </c>
      <c r="AN5" s="26"/>
      <c r="AO5" s="35" t="s">
        <v>647</v>
      </c>
      <c r="AP5" s="35" t="s">
        <v>647</v>
      </c>
      <c r="AQ5" s="35">
        <v>32.2539563172</v>
      </c>
      <c r="AR5" s="35" t="s">
        <v>647</v>
      </c>
      <c r="AS5" s="35" t="s">
        <v>647</v>
      </c>
      <c r="AT5" s="35">
        <v>116.081436931</v>
      </c>
      <c r="AU5" s="35" t="e">
        <f>AO5/AR5</f>
        <v>#VALUE!</v>
      </c>
      <c r="AV5" s="35" t="e">
        <f>AP5/AS5</f>
        <v>#VALUE!</v>
      </c>
      <c r="AW5" s="35">
        <f>AQ5/AT5</f>
        <v>0.2778562806417712</v>
      </c>
      <c r="AX5" s="26" t="s">
        <v>647</v>
      </c>
      <c r="AY5" s="26" t="s">
        <v>647</v>
      </c>
      <c r="AZ5" s="26">
        <v>24</v>
      </c>
      <c r="BA5" s="35" t="s">
        <v>647</v>
      </c>
      <c r="BB5" s="35" t="s">
        <v>647</v>
      </c>
      <c r="BC5" s="35">
        <v>2.6758589458800001E-2</v>
      </c>
      <c r="BD5" s="26" t="s">
        <v>647</v>
      </c>
      <c r="BE5" s="26" t="s">
        <v>647</v>
      </c>
      <c r="BF5" s="26">
        <v>923</v>
      </c>
      <c r="BG5" s="27"/>
      <c r="BH5" s="35">
        <v>5.0228276783499997</v>
      </c>
      <c r="BI5" s="35">
        <v>22.542199093099999</v>
      </c>
      <c r="BJ5" s="35">
        <v>22.542199093099999</v>
      </c>
      <c r="BK5" s="35">
        <v>130.588973501</v>
      </c>
      <c r="BL5" s="35">
        <v>125.411642203</v>
      </c>
      <c r="BM5" s="35">
        <v>125.411642203</v>
      </c>
      <c r="BN5" s="35">
        <f>BH5/BK5</f>
        <v>3.8462877406043296E-2</v>
      </c>
      <c r="BO5" s="35">
        <f>BI5/BL5</f>
        <v>0.1797456655308893</v>
      </c>
      <c r="BP5" s="35">
        <f>BJ5/BM5</f>
        <v>0.1797456655308893</v>
      </c>
      <c r="BQ5" s="26">
        <v>11</v>
      </c>
      <c r="BR5" s="26">
        <v>6</v>
      </c>
      <c r="BS5" s="26">
        <v>6</v>
      </c>
      <c r="BT5" s="35">
        <v>0.29247250504099997</v>
      </c>
      <c r="BU5" s="35">
        <v>5.33666562565E-2</v>
      </c>
      <c r="BV5" s="35">
        <v>5.33666562565E-2</v>
      </c>
      <c r="BW5" s="26">
        <v>95</v>
      </c>
      <c r="BX5" s="26">
        <v>500</v>
      </c>
      <c r="BY5" s="26">
        <v>500</v>
      </c>
      <c r="BZ5" s="27"/>
      <c r="CA5" s="35" t="s">
        <v>647</v>
      </c>
      <c r="CB5" s="35" t="s">
        <v>647</v>
      </c>
      <c r="CC5" s="35">
        <v>32.2539563172</v>
      </c>
      <c r="CD5" s="35" t="s">
        <v>647</v>
      </c>
      <c r="CE5" s="35" t="s">
        <v>647</v>
      </c>
      <c r="CF5" s="35">
        <v>55.012089580400001</v>
      </c>
      <c r="CG5" s="35" t="e">
        <f>CA5/CD5</f>
        <v>#VALUE!</v>
      </c>
      <c r="CH5" s="35" t="e">
        <f>CB5/CE5</f>
        <v>#VALUE!</v>
      </c>
      <c r="CI5" s="35">
        <f>CC5/CF5</f>
        <v>0.58630669300537919</v>
      </c>
      <c r="CJ5" s="26" t="s">
        <v>647</v>
      </c>
      <c r="CK5" s="26" t="s">
        <v>647</v>
      </c>
      <c r="CL5" s="26">
        <v>24</v>
      </c>
      <c r="CM5" s="35" t="s">
        <v>647</v>
      </c>
      <c r="CN5" s="35" t="s">
        <v>647</v>
      </c>
      <c r="CO5" s="35">
        <v>1.26811483323E-2</v>
      </c>
      <c r="CP5" s="26" t="s">
        <v>647</v>
      </c>
      <c r="CQ5" s="26" t="s">
        <v>647</v>
      </c>
      <c r="CR5" s="26">
        <v>923</v>
      </c>
      <c r="CS5" s="26"/>
      <c r="CT5" s="35">
        <v>201703091800</v>
      </c>
      <c r="CU5" s="35">
        <v>201703092000</v>
      </c>
      <c r="CV5" s="35">
        <v>1.7027383442741999</v>
      </c>
      <c r="CW5" s="35">
        <v>2.1040683374142</v>
      </c>
      <c r="CX5" s="35">
        <v>1.12493444070686</v>
      </c>
      <c r="CY5" s="35">
        <v>38.857088207160302</v>
      </c>
      <c r="CZ5" s="35">
        <v>124.792331317521</v>
      </c>
      <c r="DA5" s="35">
        <v>114.560934116056</v>
      </c>
      <c r="DC5" s="47">
        <f>AQ5*CW5*3600/AT5</f>
        <v>2104.6629688200896</v>
      </c>
      <c r="DD5" s="47">
        <f>(CX5/CW5)*DC5</f>
        <v>1125.2523587783012</v>
      </c>
    </row>
    <row r="6" spans="1:108" s="1" customFormat="1" ht="24" customHeight="1" x14ac:dyDescent="0.3">
      <c r="A6" s="3" t="s">
        <v>584</v>
      </c>
      <c r="B6" s="11">
        <v>34.327339000000002</v>
      </c>
      <c r="C6" s="11">
        <v>-118.51759800000001</v>
      </c>
      <c r="D6" s="23" t="str">
        <f>CONCATENATE(E6,"_",F6,"_",TEXT(G6,"00000"))</f>
        <v>ANG_CH4_00002</v>
      </c>
      <c r="E6" s="23" t="s">
        <v>20</v>
      </c>
      <c r="F6" s="23" t="s">
        <v>21</v>
      </c>
      <c r="G6" s="23">
        <f>G5+1</f>
        <v>2</v>
      </c>
      <c r="H6" s="11">
        <v>34.324229000000003</v>
      </c>
      <c r="I6" s="11">
        <v>-118.51581400000001</v>
      </c>
      <c r="J6" s="3" t="s">
        <v>22</v>
      </c>
      <c r="K6" s="12" t="s">
        <v>33</v>
      </c>
      <c r="L6" s="12" t="s">
        <v>57</v>
      </c>
      <c r="M6" s="12" t="s">
        <v>24</v>
      </c>
      <c r="N6" s="1" t="s">
        <v>547</v>
      </c>
      <c r="O6" s="12" t="s">
        <v>27</v>
      </c>
      <c r="P6" s="12" t="s">
        <v>34</v>
      </c>
      <c r="Q6" s="12" t="s">
        <v>28</v>
      </c>
      <c r="R6" s="1" t="s">
        <v>294</v>
      </c>
      <c r="S6" s="3" t="str">
        <f>CONCATENATE(MID(R6,8,2),"/",MID(R6,10,2),"/",MID(R6,6,2))</f>
        <v>03/09/17</v>
      </c>
      <c r="T6" s="3" t="str">
        <f>CONCATENATE(MID(R6,13,2),":",MID(R6,15,2),":",MID(R6,17,2))</f>
        <v>19:18:57</v>
      </c>
      <c r="U6" s="22"/>
      <c r="V6" s="35">
        <v>84.936046071999996</v>
      </c>
      <c r="W6" s="35">
        <v>103.427087742</v>
      </c>
      <c r="X6" s="35">
        <v>104.30215859400001</v>
      </c>
      <c r="Y6" s="35">
        <v>127.85382278199999</v>
      </c>
      <c r="Z6" s="35">
        <v>147.508135369</v>
      </c>
      <c r="AA6" s="35">
        <v>148.62705002800001</v>
      </c>
      <c r="AB6" s="35">
        <f>V6/Y6</f>
        <v>0.66432152143641487</v>
      </c>
      <c r="AC6" s="35">
        <f>W6/Z6</f>
        <v>0.70116192224429685</v>
      </c>
      <c r="AD6" s="35">
        <f>X6/AA6</f>
        <v>0.70177103410415809</v>
      </c>
      <c r="AE6" s="26">
        <v>457</v>
      </c>
      <c r="AF6" s="26">
        <v>308</v>
      </c>
      <c r="AG6" s="26">
        <v>163</v>
      </c>
      <c r="AH6" s="35">
        <v>8.2608384504900007E-3</v>
      </c>
      <c r="AI6" s="35">
        <v>7.3829004123599998E-3</v>
      </c>
      <c r="AJ6" s="35">
        <v>7.3541340934100002E-3</v>
      </c>
      <c r="AK6" s="26">
        <v>3293</v>
      </c>
      <c r="AL6" s="26">
        <v>4251</v>
      </c>
      <c r="AM6" s="26">
        <v>4300</v>
      </c>
      <c r="AN6" s="26"/>
      <c r="AO6" s="35">
        <v>66.965819081500001</v>
      </c>
      <c r="AP6" s="35">
        <v>75.073223923399993</v>
      </c>
      <c r="AQ6" s="35">
        <v>75.844562438799997</v>
      </c>
      <c r="AR6" s="35">
        <v>131.09546140099999</v>
      </c>
      <c r="AS6" s="35">
        <v>133.10214123</v>
      </c>
      <c r="AT6" s="35">
        <v>116.081436931</v>
      </c>
      <c r="AU6" s="35">
        <f>AO6/AR6</f>
        <v>0.5108172194967322</v>
      </c>
      <c r="AV6" s="35">
        <f>AP6/AS6</f>
        <v>0.56402716913226625</v>
      </c>
      <c r="AW6" s="35">
        <f>AQ6/AT6</f>
        <v>0.65337373867867254</v>
      </c>
      <c r="AX6" s="26">
        <v>75</v>
      </c>
      <c r="AY6" s="26">
        <v>44</v>
      </c>
      <c r="AZ6" s="26">
        <v>24</v>
      </c>
      <c r="BA6" s="35">
        <v>1.36930050869E-2</v>
      </c>
      <c r="BB6" s="35">
        <v>1.21283102857E-2</v>
      </c>
      <c r="BC6" s="35">
        <v>1.0456468277099999E-2</v>
      </c>
      <c r="BD6" s="26">
        <v>2037</v>
      </c>
      <c r="BE6" s="26">
        <v>2335</v>
      </c>
      <c r="BF6" s="26">
        <v>2362</v>
      </c>
      <c r="BG6" s="27"/>
      <c r="BH6" s="35">
        <v>10.6590098006</v>
      </c>
      <c r="BI6" s="35">
        <v>46.795662763000003</v>
      </c>
      <c r="BJ6" s="35">
        <v>46.795662763000003</v>
      </c>
      <c r="BK6" s="35">
        <v>149.36833667100001</v>
      </c>
      <c r="BL6" s="35">
        <v>125.411642203</v>
      </c>
      <c r="BM6" s="35">
        <v>125.411642203</v>
      </c>
      <c r="BN6" s="35">
        <f>BH6/BK6</f>
        <v>7.1360571043096149E-2</v>
      </c>
      <c r="BO6" s="35">
        <f>BI6/BL6</f>
        <v>0.373136512216731</v>
      </c>
      <c r="BP6" s="35">
        <f>BJ6/BM6</f>
        <v>0.373136512216731</v>
      </c>
      <c r="BQ6" s="26">
        <v>9</v>
      </c>
      <c r="BR6" s="26">
        <v>6</v>
      </c>
      <c r="BS6" s="26">
        <v>6</v>
      </c>
      <c r="BT6" s="35">
        <v>0.115987215928</v>
      </c>
      <c r="BU6" s="35">
        <v>2.30028690761E-2</v>
      </c>
      <c r="BV6" s="35">
        <v>2.30028690761E-2</v>
      </c>
      <c r="BW6" s="26">
        <v>274</v>
      </c>
      <c r="BX6" s="26">
        <v>1160</v>
      </c>
      <c r="BY6" s="26">
        <v>1160</v>
      </c>
      <c r="BZ6" s="27"/>
      <c r="CA6" s="35">
        <v>66.965819081500001</v>
      </c>
      <c r="CB6" s="35">
        <v>75.073223923399993</v>
      </c>
      <c r="CC6" s="35">
        <v>75.844562438799997</v>
      </c>
      <c r="CD6" s="35">
        <v>67.293758997400005</v>
      </c>
      <c r="CE6" s="35">
        <v>74.313525014000007</v>
      </c>
      <c r="CF6" s="35">
        <v>55.012089580400001</v>
      </c>
      <c r="CG6" s="35">
        <f>CA6/CD6</f>
        <v>0.99512674101155985</v>
      </c>
      <c r="CH6" s="35">
        <f>CB6/CE6</f>
        <v>1.0102228888921212</v>
      </c>
      <c r="CI6" s="35">
        <f>CC6/CF6</f>
        <v>1.3786889939520184</v>
      </c>
      <c r="CJ6" s="26">
        <v>75</v>
      </c>
      <c r="CK6" s="26">
        <v>44</v>
      </c>
      <c r="CL6" s="26">
        <v>24</v>
      </c>
      <c r="CM6" s="35">
        <v>7.0288763197200003E-3</v>
      </c>
      <c r="CN6" s="35">
        <v>6.7714725057099997E-3</v>
      </c>
      <c r="CO6" s="35">
        <v>4.9554190985300001E-3</v>
      </c>
      <c r="CP6" s="26">
        <v>2037</v>
      </c>
      <c r="CQ6" s="26">
        <v>2335</v>
      </c>
      <c r="CR6" s="26">
        <v>2362</v>
      </c>
      <c r="CS6" s="26"/>
      <c r="CT6" s="35">
        <v>201703091800</v>
      </c>
      <c r="CU6" s="35">
        <v>201703092000</v>
      </c>
      <c r="CV6" s="35">
        <v>1.7027383442741999</v>
      </c>
      <c r="CW6" s="35">
        <v>2.0662693755445298</v>
      </c>
      <c r="CX6" s="35">
        <v>1.14723096714668</v>
      </c>
      <c r="CY6" s="35">
        <v>38.857088207160302</v>
      </c>
      <c r="CZ6" s="35">
        <v>142.15406686730299</v>
      </c>
      <c r="DA6" s="35">
        <v>119.711367776321</v>
      </c>
      <c r="DC6" s="47">
        <f>AQ6*CW6*3600/AT6</f>
        <v>4860.1661292603922</v>
      </c>
      <c r="DD6" s="47">
        <f>(CX6/CW6)*DC6</f>
        <v>2698.4541100772726</v>
      </c>
    </row>
    <row r="7" spans="1:108" s="1" customFormat="1" ht="24" customHeight="1" x14ac:dyDescent="0.3">
      <c r="A7" s="3" t="s">
        <v>602</v>
      </c>
      <c r="B7" s="11">
        <v>34.324215000000002</v>
      </c>
      <c r="C7" s="11">
        <v>-118.50976900000001</v>
      </c>
      <c r="D7" s="23" t="str">
        <f>CONCATENATE(E7,"_",F7,"_",TEXT(G7,"00000"))</f>
        <v>ANG_CH4_00003</v>
      </c>
      <c r="E7" s="23" t="s">
        <v>20</v>
      </c>
      <c r="F7" s="23" t="s">
        <v>21</v>
      </c>
      <c r="G7" s="23">
        <f>G6+1</f>
        <v>3</v>
      </c>
      <c r="H7" s="11">
        <v>34.324102000000003</v>
      </c>
      <c r="I7" s="11">
        <v>-118.509784</v>
      </c>
      <c r="J7" s="3" t="s">
        <v>22</v>
      </c>
      <c r="K7" s="12" t="s">
        <v>33</v>
      </c>
      <c r="L7" s="12" t="s">
        <v>57</v>
      </c>
      <c r="M7" s="12" t="s">
        <v>24</v>
      </c>
      <c r="N7" s="1" t="s">
        <v>293</v>
      </c>
      <c r="O7" s="12" t="s">
        <v>27</v>
      </c>
      <c r="P7" s="12" t="s">
        <v>34</v>
      </c>
      <c r="Q7" s="12" t="s">
        <v>28</v>
      </c>
      <c r="R7" s="1" t="s">
        <v>294</v>
      </c>
      <c r="S7" s="3" t="str">
        <f>CONCATENATE(MID(R7,8,2),"/",MID(R7,10,2),"/",MID(R7,6,2))</f>
        <v>03/09/17</v>
      </c>
      <c r="T7" s="3" t="str">
        <f>CONCATENATE(MID(R7,13,2),":",MID(R7,15,2),":",MID(R7,17,2))</f>
        <v>19:18:57</v>
      </c>
      <c r="U7" s="22"/>
      <c r="V7" s="35">
        <v>36.353484926100002</v>
      </c>
      <c r="W7" s="35">
        <v>36.742176661000002</v>
      </c>
      <c r="X7" s="35">
        <v>37.044231072999999</v>
      </c>
      <c r="Y7" s="35">
        <v>149.95872765499999</v>
      </c>
      <c r="Z7" s="35">
        <v>149.95872765499999</v>
      </c>
      <c r="AA7" s="35">
        <v>149.36833667100001</v>
      </c>
      <c r="AB7" s="35">
        <f>V7/Y7</f>
        <v>0.24242326868587491</v>
      </c>
      <c r="AC7" s="35">
        <f>W7/Z7</f>
        <v>0.2450152601023014</v>
      </c>
      <c r="AD7" s="35">
        <f>X7/AA7</f>
        <v>0.2480059154343664</v>
      </c>
      <c r="AE7" s="26">
        <v>232</v>
      </c>
      <c r="AF7" s="26">
        <v>188</v>
      </c>
      <c r="AG7" s="26">
        <v>124</v>
      </c>
      <c r="AH7" s="35">
        <v>1.9208977885099999E-2</v>
      </c>
      <c r="AI7" s="35">
        <v>1.9003044828500001E-2</v>
      </c>
      <c r="AJ7" s="35">
        <v>1.87606240638E-2</v>
      </c>
      <c r="AK7" s="26">
        <v>1661</v>
      </c>
      <c r="AL7" s="26">
        <v>1679</v>
      </c>
      <c r="AM7" s="26">
        <v>1694</v>
      </c>
      <c r="AN7" s="26"/>
      <c r="AO7" s="35">
        <v>14.9020383129</v>
      </c>
      <c r="AP7" s="35">
        <v>16.734407405100001</v>
      </c>
      <c r="AQ7" s="35">
        <v>16.857696981099998</v>
      </c>
      <c r="AR7" s="35">
        <v>142.944919462</v>
      </c>
      <c r="AS7" s="35">
        <v>144.787464927</v>
      </c>
      <c r="AT7" s="35">
        <v>144.787464927</v>
      </c>
      <c r="AU7" s="35">
        <f>AO7/AR7</f>
        <v>0.10425021308198021</v>
      </c>
      <c r="AV7" s="35">
        <f>AP7/AS7</f>
        <v>0.11557911738794015</v>
      </c>
      <c r="AW7" s="35">
        <f>AQ7/AT7</f>
        <v>0.11643063845063821</v>
      </c>
      <c r="AX7" s="26">
        <v>28</v>
      </c>
      <c r="AY7" s="26">
        <v>19</v>
      </c>
      <c r="AZ7" s="26">
        <v>14</v>
      </c>
      <c r="BA7" s="35">
        <v>6.1194794067399999E-2</v>
      </c>
      <c r="BB7" s="35">
        <v>5.6732676982500001E-2</v>
      </c>
      <c r="BC7" s="35">
        <v>5.6317812799799999E-2</v>
      </c>
      <c r="BD7" s="26">
        <v>497</v>
      </c>
      <c r="BE7" s="26">
        <v>543</v>
      </c>
      <c r="BF7" s="26">
        <v>547</v>
      </c>
      <c r="BG7" s="27"/>
      <c r="BH7" s="35" t="s">
        <v>647</v>
      </c>
      <c r="BI7" s="35" t="s">
        <v>647</v>
      </c>
      <c r="BJ7" s="35" t="s">
        <v>647</v>
      </c>
      <c r="BK7" s="35" t="s">
        <v>647</v>
      </c>
      <c r="BL7" s="35" t="s">
        <v>647</v>
      </c>
      <c r="BM7" s="35" t="s">
        <v>647</v>
      </c>
      <c r="BN7" s="35" t="e">
        <f>BH7/BK7</f>
        <v>#VALUE!</v>
      </c>
      <c r="BO7" s="35" t="e">
        <f>BI7/BL7</f>
        <v>#VALUE!</v>
      </c>
      <c r="BP7" s="35" t="e">
        <f>BJ7/BM7</f>
        <v>#VALUE!</v>
      </c>
      <c r="BQ7" s="26" t="s">
        <v>647</v>
      </c>
      <c r="BR7" s="26" t="s">
        <v>647</v>
      </c>
      <c r="BS7" s="26" t="s">
        <v>647</v>
      </c>
      <c r="BT7" s="35" t="s">
        <v>647</v>
      </c>
      <c r="BU7" s="35" t="s">
        <v>647</v>
      </c>
      <c r="BV7" s="35" t="s">
        <v>647</v>
      </c>
      <c r="BW7" s="26" t="s">
        <v>647</v>
      </c>
      <c r="BX7" s="26" t="s">
        <v>647</v>
      </c>
      <c r="BY7" s="26" t="s">
        <v>647</v>
      </c>
      <c r="BZ7" s="27"/>
      <c r="CA7" s="35">
        <v>14.9020383129</v>
      </c>
      <c r="CB7" s="35">
        <v>16.734407405100001</v>
      </c>
      <c r="CC7" s="35">
        <v>16.857696981099998</v>
      </c>
      <c r="CD7" s="35">
        <v>66.799550896699998</v>
      </c>
      <c r="CE7" s="35">
        <v>66.799550896699998</v>
      </c>
      <c r="CF7" s="35">
        <v>68.433032959200006</v>
      </c>
      <c r="CG7" s="35">
        <f>CA7/CD7</f>
        <v>0.22308590571132395</v>
      </c>
      <c r="CH7" s="35">
        <f>CB7/CE7</f>
        <v>0.25051676516475962</v>
      </c>
      <c r="CI7" s="35">
        <f>CC7/CF7</f>
        <v>0.24633859193630381</v>
      </c>
      <c r="CJ7" s="26">
        <v>28</v>
      </c>
      <c r="CK7" s="26">
        <v>19</v>
      </c>
      <c r="CL7" s="26">
        <v>14</v>
      </c>
      <c r="CM7" s="35">
        <v>2.8596922341199999E-2</v>
      </c>
      <c r="CN7" s="35">
        <v>2.6174346967900001E-2</v>
      </c>
      <c r="CO7" s="35">
        <v>2.6618317693899999E-2</v>
      </c>
      <c r="CP7" s="26">
        <v>497</v>
      </c>
      <c r="CQ7" s="26">
        <v>543</v>
      </c>
      <c r="CR7" s="26">
        <v>547</v>
      </c>
      <c r="CS7" s="26"/>
      <c r="CT7" s="35">
        <v>201703091800</v>
      </c>
      <c r="CU7" s="35">
        <v>201703092000</v>
      </c>
      <c r="CV7" s="35">
        <v>1.7027383442741999</v>
      </c>
      <c r="CW7" s="35">
        <v>1.91592001105314</v>
      </c>
      <c r="CX7" s="35">
        <v>1.1336957954431099</v>
      </c>
      <c r="CY7" s="35">
        <v>38.857088207160302</v>
      </c>
      <c r="CZ7" s="35">
        <v>155.973302082461</v>
      </c>
      <c r="DA7" s="35">
        <v>117.487087084907</v>
      </c>
      <c r="DC7" s="47">
        <f>AQ7*CW7*3600/AT7</f>
        <v>803.05844438617532</v>
      </c>
      <c r="DD7" s="47">
        <f>(CX7/CW7)*DC7</f>
        <v>475.18893098008357</v>
      </c>
    </row>
    <row r="8" spans="1:108" s="1" customFormat="1" ht="24" customHeight="1" x14ac:dyDescent="0.3">
      <c r="A8" s="3" t="s">
        <v>599</v>
      </c>
      <c r="B8" s="11">
        <v>34.326453000000001</v>
      </c>
      <c r="C8" s="11">
        <v>-118.51127700000001</v>
      </c>
      <c r="D8" s="23" t="str">
        <f>CONCATENATE(E8,"_",F8,"_",TEXT(G8,"00000"))</f>
        <v>ANG_CH4_00004</v>
      </c>
      <c r="E8" s="23" t="s">
        <v>20</v>
      </c>
      <c r="F8" s="23" t="s">
        <v>21</v>
      </c>
      <c r="G8" s="23">
        <f>G7+1</f>
        <v>4</v>
      </c>
      <c r="H8" s="11">
        <v>34.325100999999997</v>
      </c>
      <c r="I8" s="11">
        <v>-118.51006</v>
      </c>
      <c r="J8" s="3" t="s">
        <v>22</v>
      </c>
      <c r="K8" s="12" t="s">
        <v>33</v>
      </c>
      <c r="L8" s="12" t="s">
        <v>57</v>
      </c>
      <c r="M8" s="12" t="s">
        <v>24</v>
      </c>
      <c r="N8" s="1" t="s">
        <v>548</v>
      </c>
      <c r="O8" s="12" t="s">
        <v>27</v>
      </c>
      <c r="P8" s="12" t="s">
        <v>34</v>
      </c>
      <c r="Q8" s="12" t="s">
        <v>28</v>
      </c>
      <c r="R8" s="1" t="s">
        <v>294</v>
      </c>
      <c r="S8" s="3" t="str">
        <f>CONCATENATE(MID(R8,8,2),"/",MID(R8,10,2),"/",MID(R8,6,2))</f>
        <v>03/09/17</v>
      </c>
      <c r="T8" s="3" t="str">
        <f>CONCATENATE(MID(R8,13,2),":",MID(R8,15,2),":",MID(R8,17,2))</f>
        <v>19:18:57</v>
      </c>
      <c r="U8" s="22"/>
      <c r="V8" s="35">
        <v>43.287173528099999</v>
      </c>
      <c r="W8" s="35">
        <v>44.252259591300003</v>
      </c>
      <c r="X8" s="35">
        <v>45.0656031312</v>
      </c>
      <c r="Y8" s="35">
        <v>149.95872765499999</v>
      </c>
      <c r="Z8" s="35">
        <v>149.95872765499999</v>
      </c>
      <c r="AA8" s="35">
        <v>149.36833667100001</v>
      </c>
      <c r="AB8" s="35">
        <f>V8/Y8</f>
        <v>0.28866058151472118</v>
      </c>
      <c r="AC8" s="35">
        <f>W8/Z8</f>
        <v>0.29509625937283368</v>
      </c>
      <c r="AD8" s="35">
        <f>X8/AA8</f>
        <v>0.30170787287041889</v>
      </c>
      <c r="AE8" s="26">
        <v>232</v>
      </c>
      <c r="AF8" s="26">
        <v>188</v>
      </c>
      <c r="AG8" s="26">
        <v>124</v>
      </c>
      <c r="AH8" s="35">
        <v>1.6531664387099999E-2</v>
      </c>
      <c r="AI8" s="35">
        <v>1.61795701152E-2</v>
      </c>
      <c r="AJ8" s="35">
        <v>1.5771958890399999E-2</v>
      </c>
      <c r="AK8" s="26">
        <v>1930</v>
      </c>
      <c r="AL8" s="26">
        <v>1972</v>
      </c>
      <c r="AM8" s="26">
        <v>2015</v>
      </c>
      <c r="AN8" s="26"/>
      <c r="AO8" s="35">
        <v>14.964552144800001</v>
      </c>
      <c r="AP8" s="35">
        <v>16.796921142399999</v>
      </c>
      <c r="AQ8" s="35">
        <v>19.564643235999998</v>
      </c>
      <c r="AR8" s="35">
        <v>142.944919462</v>
      </c>
      <c r="AS8" s="35">
        <v>144.787464927</v>
      </c>
      <c r="AT8" s="35">
        <v>144.787464927</v>
      </c>
      <c r="AU8" s="35">
        <f>AO8/AR8</f>
        <v>0.10468754119504141</v>
      </c>
      <c r="AV8" s="35">
        <f>AP8/AS8</f>
        <v>0.11601087946990986</v>
      </c>
      <c r="AW8" s="35">
        <f>AQ8/AT8</f>
        <v>0.13512663714268527</v>
      </c>
      <c r="AX8" s="26">
        <v>28</v>
      </c>
      <c r="AY8" s="26">
        <v>19</v>
      </c>
      <c r="AZ8" s="26">
        <v>14</v>
      </c>
      <c r="BA8" s="35">
        <v>6.09495243517E-2</v>
      </c>
      <c r="BB8" s="35">
        <v>5.65244836725E-2</v>
      </c>
      <c r="BC8" s="35">
        <v>5.0501382953299999E-2</v>
      </c>
      <c r="BD8" s="26">
        <v>499</v>
      </c>
      <c r="BE8" s="26">
        <v>545</v>
      </c>
      <c r="BF8" s="26">
        <v>610</v>
      </c>
      <c r="BG8" s="27"/>
      <c r="BH8" s="35" t="s">
        <v>647</v>
      </c>
      <c r="BI8" s="35" t="s">
        <v>647</v>
      </c>
      <c r="BJ8" s="35">
        <v>3.2022692369999999</v>
      </c>
      <c r="BK8" s="35" t="s">
        <v>647</v>
      </c>
      <c r="BL8" s="35" t="s">
        <v>647</v>
      </c>
      <c r="BM8" s="35">
        <v>82.081971223899998</v>
      </c>
      <c r="BN8" s="35" t="e">
        <f>BH8/BK8</f>
        <v>#VALUE!</v>
      </c>
      <c r="BO8" s="35" t="e">
        <f>BI8/BL8</f>
        <v>#VALUE!</v>
      </c>
      <c r="BP8" s="35">
        <f>BJ8/BM8</f>
        <v>3.9013064492140113E-2</v>
      </c>
      <c r="BQ8" s="26" t="s">
        <v>647</v>
      </c>
      <c r="BR8" s="26" t="s">
        <v>647</v>
      </c>
      <c r="BS8" s="26">
        <v>3</v>
      </c>
      <c r="BT8" s="35" t="s">
        <v>647</v>
      </c>
      <c r="BU8" s="35" t="s">
        <v>647</v>
      </c>
      <c r="BV8" s="35">
        <v>0.21560801477300001</v>
      </c>
      <c r="BW8" s="26" t="s">
        <v>647</v>
      </c>
      <c r="BX8" s="26" t="s">
        <v>647</v>
      </c>
      <c r="BY8" s="26">
        <v>81</v>
      </c>
      <c r="BZ8" s="27"/>
      <c r="CA8" s="35">
        <v>14.964552144800001</v>
      </c>
      <c r="CB8" s="35">
        <v>16.796921142399999</v>
      </c>
      <c r="CC8" s="35">
        <v>19.564643235999998</v>
      </c>
      <c r="CD8" s="35">
        <v>66.799550896699998</v>
      </c>
      <c r="CE8" s="35">
        <v>66.799550896699998</v>
      </c>
      <c r="CF8" s="35">
        <v>68.433032959200006</v>
      </c>
      <c r="CG8" s="35">
        <f>CA8/CD8</f>
        <v>0.22402174780997328</v>
      </c>
      <c r="CH8" s="35">
        <f>CB8/CE8</f>
        <v>0.25145260584723172</v>
      </c>
      <c r="CI8" s="35">
        <f>CC8/CF8</f>
        <v>0.28589472642056507</v>
      </c>
      <c r="CJ8" s="26">
        <v>28</v>
      </c>
      <c r="CK8" s="26">
        <v>19</v>
      </c>
      <c r="CL8" s="26">
        <v>14</v>
      </c>
      <c r="CM8" s="35">
        <v>2.8482305417899999E-2</v>
      </c>
      <c r="CN8" s="35">
        <v>2.6078294318399999E-2</v>
      </c>
      <c r="CO8" s="35">
        <v>2.3869212751700002E-2</v>
      </c>
      <c r="CP8" s="26">
        <v>499</v>
      </c>
      <c r="CQ8" s="26">
        <v>545</v>
      </c>
      <c r="CR8" s="26">
        <v>610</v>
      </c>
      <c r="CS8" s="26"/>
      <c r="CT8" s="35">
        <v>201703091800</v>
      </c>
      <c r="CU8" s="35">
        <v>201703092000</v>
      </c>
      <c r="CV8" s="35">
        <v>1.7027383442741999</v>
      </c>
      <c r="CW8" s="35">
        <v>1.91592001105314</v>
      </c>
      <c r="CX8" s="35">
        <v>1.1336957954431099</v>
      </c>
      <c r="CY8" s="35">
        <v>38.857088207160302</v>
      </c>
      <c r="CZ8" s="35">
        <v>155.973302082461</v>
      </c>
      <c r="DA8" s="35">
        <v>117.487087084907</v>
      </c>
      <c r="DC8" s="47">
        <f>AQ8*CW8*3600/AT8</f>
        <v>932.01058126075395</v>
      </c>
      <c r="DD8" s="47">
        <f>(CX8/CW8)*DC8</f>
        <v>551.49300137170462</v>
      </c>
    </row>
    <row r="9" spans="1:108" s="1" customFormat="1" ht="24" customHeight="1" x14ac:dyDescent="0.3">
      <c r="A9" s="3" t="s">
        <v>597</v>
      </c>
      <c r="B9" s="11">
        <v>34.327527000000003</v>
      </c>
      <c r="C9" s="11">
        <v>-118.51468199999999</v>
      </c>
      <c r="D9" s="23" t="str">
        <f>CONCATENATE(E9,"_",F9,"_",TEXT(G9,"00000"))</f>
        <v>ANG_CH4_00005</v>
      </c>
      <c r="E9" s="23" t="s">
        <v>20</v>
      </c>
      <c r="F9" s="23" t="s">
        <v>21</v>
      </c>
      <c r="G9" s="23">
        <f>G8+1</f>
        <v>5</v>
      </c>
      <c r="H9" s="11">
        <v>34.326953000000003</v>
      </c>
      <c r="I9" s="11">
        <v>-118.514979</v>
      </c>
      <c r="J9" s="3" t="s">
        <v>22</v>
      </c>
      <c r="K9" s="12" t="s">
        <v>33</v>
      </c>
      <c r="L9" s="12" t="s">
        <v>57</v>
      </c>
      <c r="M9" s="12" t="s">
        <v>24</v>
      </c>
      <c r="N9" s="1" t="s">
        <v>542</v>
      </c>
      <c r="O9" s="12" t="s">
        <v>27</v>
      </c>
      <c r="P9" s="12" t="s">
        <v>34</v>
      </c>
      <c r="Q9" s="12" t="s">
        <v>28</v>
      </c>
      <c r="R9" s="1" t="s">
        <v>488</v>
      </c>
      <c r="S9" s="3" t="str">
        <f>CONCATENATE(MID(R9,8,2),"/",MID(R9,10,2),"/",MID(R9,6,2))</f>
        <v>03/09/17</v>
      </c>
      <c r="T9" s="3" t="str">
        <f>CONCATENATE(MID(R9,13,2),":",MID(R9,15,2),":",MID(R9,17,2))</f>
        <v>23:19:50</v>
      </c>
      <c r="U9" s="22"/>
      <c r="V9" s="35">
        <v>64.023218352300006</v>
      </c>
      <c r="W9" s="35">
        <v>64.572707190000003</v>
      </c>
      <c r="X9" s="35">
        <v>71.762621488500002</v>
      </c>
      <c r="Y9" s="35">
        <v>149.294373638</v>
      </c>
      <c r="Z9" s="35">
        <v>131.935287168</v>
      </c>
      <c r="AA9" s="35">
        <v>137.59044298200001</v>
      </c>
      <c r="AB9" s="35">
        <f>V9/Y9</f>
        <v>0.42883878871108466</v>
      </c>
      <c r="AC9" s="35">
        <f>W9/Z9</f>
        <v>0.48942711670287453</v>
      </c>
      <c r="AD9" s="35">
        <f>X9/AA9</f>
        <v>0.52156690488952206</v>
      </c>
      <c r="AE9" s="26">
        <v>899</v>
      </c>
      <c r="AF9" s="26">
        <v>5</v>
      </c>
      <c r="AG9" s="26">
        <v>1</v>
      </c>
      <c r="AH9" s="35">
        <v>1.52202972441E-2</v>
      </c>
      <c r="AI9" s="35">
        <v>1.3310259694300001E-2</v>
      </c>
      <c r="AJ9" s="35">
        <v>1.3045705141099999E-2</v>
      </c>
      <c r="AK9" s="26">
        <v>2087</v>
      </c>
      <c r="AL9" s="26">
        <v>2109</v>
      </c>
      <c r="AM9" s="26">
        <v>2244</v>
      </c>
      <c r="AN9" s="26"/>
      <c r="AO9" s="35" t="s">
        <v>647</v>
      </c>
      <c r="AP9" s="35" t="s">
        <v>647</v>
      </c>
      <c r="AQ9" s="35" t="s">
        <v>647</v>
      </c>
      <c r="AR9" s="35" t="s">
        <v>647</v>
      </c>
      <c r="AS9" s="35" t="s">
        <v>647</v>
      </c>
      <c r="AT9" s="35" t="s">
        <v>647</v>
      </c>
      <c r="AU9" s="35" t="e">
        <f>AO9/AR9</f>
        <v>#VALUE!</v>
      </c>
      <c r="AV9" s="35" t="e">
        <f>AP9/AS9</f>
        <v>#VALUE!</v>
      </c>
      <c r="AW9" s="35" t="e">
        <f>AQ9/AT9</f>
        <v>#VALUE!</v>
      </c>
      <c r="AX9" s="26" t="s">
        <v>647</v>
      </c>
      <c r="AY9" s="26" t="s">
        <v>647</v>
      </c>
      <c r="AZ9" s="26" t="s">
        <v>647</v>
      </c>
      <c r="BA9" s="35" t="s">
        <v>647</v>
      </c>
      <c r="BB9" s="35" t="s">
        <v>647</v>
      </c>
      <c r="BC9" s="35" t="s">
        <v>647</v>
      </c>
      <c r="BD9" s="26" t="s">
        <v>647</v>
      </c>
      <c r="BE9" s="26" t="s">
        <v>647</v>
      </c>
      <c r="BF9" s="26" t="s">
        <v>647</v>
      </c>
      <c r="BG9" s="27"/>
      <c r="BH9" s="35" t="s">
        <v>647</v>
      </c>
      <c r="BI9" s="35" t="s">
        <v>647</v>
      </c>
      <c r="BJ9" s="35" t="s">
        <v>647</v>
      </c>
      <c r="BK9" s="35" t="s">
        <v>647</v>
      </c>
      <c r="BL9" s="35" t="s">
        <v>647</v>
      </c>
      <c r="BM9" s="35" t="s">
        <v>647</v>
      </c>
      <c r="BN9" s="35" t="e">
        <f>BH9/BK9</f>
        <v>#VALUE!</v>
      </c>
      <c r="BO9" s="35" t="e">
        <f>BI9/BL9</f>
        <v>#VALUE!</v>
      </c>
      <c r="BP9" s="35" t="e">
        <f>BJ9/BM9</f>
        <v>#VALUE!</v>
      </c>
      <c r="BQ9" s="26" t="s">
        <v>647</v>
      </c>
      <c r="BR9" s="26" t="s">
        <v>647</v>
      </c>
      <c r="BS9" s="26" t="s">
        <v>647</v>
      </c>
      <c r="BT9" s="35" t="s">
        <v>647</v>
      </c>
      <c r="BU9" s="35" t="s">
        <v>647</v>
      </c>
      <c r="BV9" s="35" t="s">
        <v>647</v>
      </c>
      <c r="BW9" s="26" t="s">
        <v>647</v>
      </c>
      <c r="BX9" s="26" t="s">
        <v>647</v>
      </c>
      <c r="BY9" s="26" t="s">
        <v>647</v>
      </c>
      <c r="BZ9" s="27"/>
      <c r="CA9" s="35" t="s">
        <v>647</v>
      </c>
      <c r="CB9" s="35" t="s">
        <v>647</v>
      </c>
      <c r="CC9" s="35" t="s">
        <v>647</v>
      </c>
      <c r="CD9" s="35" t="s">
        <v>647</v>
      </c>
      <c r="CE9" s="35" t="s">
        <v>647</v>
      </c>
      <c r="CF9" s="35" t="s">
        <v>647</v>
      </c>
      <c r="CG9" s="35" t="e">
        <f>CA9/CD9</f>
        <v>#VALUE!</v>
      </c>
      <c r="CH9" s="35" t="e">
        <f>CB9/CE9</f>
        <v>#VALUE!</v>
      </c>
      <c r="CI9" s="35" t="e">
        <f>CC9/CF9</f>
        <v>#VALUE!</v>
      </c>
      <c r="CJ9" s="26" t="s">
        <v>647</v>
      </c>
      <c r="CK9" s="26" t="s">
        <v>647</v>
      </c>
      <c r="CL9" s="26" t="s">
        <v>647</v>
      </c>
      <c r="CM9" s="35" t="s">
        <v>647</v>
      </c>
      <c r="CN9" s="35" t="s">
        <v>647</v>
      </c>
      <c r="CO9" s="35" t="s">
        <v>647</v>
      </c>
      <c r="CP9" s="26" t="s">
        <v>647</v>
      </c>
      <c r="CQ9" s="26" t="s">
        <v>647</v>
      </c>
      <c r="CR9" s="26" t="s">
        <v>647</v>
      </c>
      <c r="CS9" s="26"/>
      <c r="CT9" s="35">
        <v>201703092200</v>
      </c>
      <c r="CU9" s="35">
        <v>201703092400</v>
      </c>
      <c r="CV9" s="35">
        <v>1.9439360852760901</v>
      </c>
      <c r="CW9" s="35">
        <v>1.7774972476420201</v>
      </c>
      <c r="CX9" s="35">
        <v>0.34281084976417903</v>
      </c>
      <c r="CY9" s="35">
        <v>211.17483188982499</v>
      </c>
      <c r="CZ9" s="35">
        <v>194.00362928048901</v>
      </c>
      <c r="DA9" s="35">
        <v>9.4639599412949895</v>
      </c>
      <c r="DC9" s="47" t="e">
        <f>AQ9*CW9*3600/AT9</f>
        <v>#VALUE!</v>
      </c>
      <c r="DD9" s="47" t="e">
        <f>(CX9/CW9)*DC9</f>
        <v>#VALUE!</v>
      </c>
    </row>
    <row r="10" spans="1:108" s="1" customFormat="1" ht="24" customHeight="1" x14ac:dyDescent="0.3">
      <c r="A10" s="3" t="s">
        <v>600</v>
      </c>
      <c r="B10" s="11">
        <v>34.332320000000003</v>
      </c>
      <c r="C10" s="11">
        <v>-118.515602</v>
      </c>
      <c r="D10" s="23" t="str">
        <f>CONCATENATE(E10,"_",F10,"_",TEXT(G10,"00000"))</f>
        <v>ANG_CH4_00006</v>
      </c>
      <c r="E10" s="23" t="s">
        <v>20</v>
      </c>
      <c r="F10" s="23" t="s">
        <v>21</v>
      </c>
      <c r="G10" s="23">
        <f>G9+1</f>
        <v>6</v>
      </c>
      <c r="H10" s="11">
        <v>34.331249999999997</v>
      </c>
      <c r="I10" s="11">
        <v>-118.516031</v>
      </c>
      <c r="J10" s="3" t="s">
        <v>22</v>
      </c>
      <c r="K10" s="12" t="s">
        <v>33</v>
      </c>
      <c r="L10" s="12" t="s">
        <v>57</v>
      </c>
      <c r="M10" s="12" t="s">
        <v>24</v>
      </c>
      <c r="N10" s="1" t="s">
        <v>544</v>
      </c>
      <c r="O10" s="12" t="s">
        <v>27</v>
      </c>
      <c r="P10" s="12" t="s">
        <v>34</v>
      </c>
      <c r="Q10" s="12" t="s">
        <v>28</v>
      </c>
      <c r="R10" s="1" t="s">
        <v>488</v>
      </c>
      <c r="S10" s="3" t="str">
        <f>CONCATENATE(MID(R10,8,2),"/",MID(R10,10,2),"/",MID(R10,6,2))</f>
        <v>03/09/17</v>
      </c>
      <c r="T10" s="3" t="str">
        <f>CONCATENATE(MID(R10,13,2),":",MID(R10,15,2),":",MID(R10,17,2))</f>
        <v>23:19:50</v>
      </c>
      <c r="U10" s="22"/>
      <c r="V10" s="35">
        <v>116.400479344</v>
      </c>
      <c r="W10" s="35">
        <v>118.209353842</v>
      </c>
      <c r="X10" s="35">
        <v>123.717557777</v>
      </c>
      <c r="Y10" s="35">
        <v>149.294373638</v>
      </c>
      <c r="Z10" s="35">
        <v>131.935287168</v>
      </c>
      <c r="AA10" s="35">
        <v>137.59044298200001</v>
      </c>
      <c r="AB10" s="35">
        <f>V10/Y10</f>
        <v>0.77967090458640376</v>
      </c>
      <c r="AC10" s="35">
        <f>W10/Z10</f>
        <v>0.89596465342496234</v>
      </c>
      <c r="AD10" s="35">
        <f>X10/AA10</f>
        <v>0.89917261036208085</v>
      </c>
      <c r="AE10" s="26">
        <v>899</v>
      </c>
      <c r="AF10" s="26">
        <v>5</v>
      </c>
      <c r="AG10" s="26">
        <v>1</v>
      </c>
      <c r="AH10" s="35">
        <v>7.6247624456399999E-3</v>
      </c>
      <c r="AI10" s="35">
        <v>6.6252862155400001E-3</v>
      </c>
      <c r="AJ10" s="35">
        <v>6.7499567296800001E-3</v>
      </c>
      <c r="AK10" s="26">
        <v>4166</v>
      </c>
      <c r="AL10" s="26">
        <v>4237</v>
      </c>
      <c r="AM10" s="26">
        <v>4337</v>
      </c>
      <c r="AN10" s="26"/>
      <c r="AO10" s="35">
        <v>71.821796341799995</v>
      </c>
      <c r="AP10" s="35">
        <v>76.171957473800006</v>
      </c>
      <c r="AQ10" s="35">
        <v>77.256206380999998</v>
      </c>
      <c r="AR10" s="35">
        <v>148.40394199599999</v>
      </c>
      <c r="AS10" s="35">
        <v>112.8</v>
      </c>
      <c r="AT10" s="35">
        <v>143.869141931</v>
      </c>
      <c r="AU10" s="35">
        <f>AO10/AR10</f>
        <v>0.48396151325775327</v>
      </c>
      <c r="AV10" s="35">
        <f>AP10/AS10</f>
        <v>0.67528331093794336</v>
      </c>
      <c r="AW10" s="35">
        <f>AQ10/AT10</f>
        <v>0.53698941513151077</v>
      </c>
      <c r="AX10" s="26">
        <v>932</v>
      </c>
      <c r="AY10" s="26">
        <v>579</v>
      </c>
      <c r="AZ10" s="26">
        <v>136</v>
      </c>
      <c r="BA10" s="35">
        <v>1.63095593015E-2</v>
      </c>
      <c r="BB10" s="35">
        <v>1.1673151751E-2</v>
      </c>
      <c r="BC10" s="35">
        <v>1.4695370009600001E-2</v>
      </c>
      <c r="BD10" s="26">
        <v>1936</v>
      </c>
      <c r="BE10" s="26">
        <v>2056</v>
      </c>
      <c r="BF10" s="26">
        <v>2083</v>
      </c>
      <c r="BG10" s="27"/>
      <c r="BH10" s="35" t="s">
        <v>647</v>
      </c>
      <c r="BI10" s="35" t="s">
        <v>647</v>
      </c>
      <c r="BJ10" s="35" t="s">
        <v>647</v>
      </c>
      <c r="BK10" s="35" t="s">
        <v>647</v>
      </c>
      <c r="BL10" s="35" t="s">
        <v>647</v>
      </c>
      <c r="BM10" s="35" t="s">
        <v>647</v>
      </c>
      <c r="BN10" s="35" t="e">
        <f>BH10/BK10</f>
        <v>#VALUE!</v>
      </c>
      <c r="BO10" s="35" t="e">
        <f>BI10/BL10</f>
        <v>#VALUE!</v>
      </c>
      <c r="BP10" s="35" t="e">
        <f>BJ10/BM10</f>
        <v>#VALUE!</v>
      </c>
      <c r="BQ10" s="26" t="s">
        <v>647</v>
      </c>
      <c r="BR10" s="26" t="s">
        <v>647</v>
      </c>
      <c r="BS10" s="26" t="s">
        <v>647</v>
      </c>
      <c r="BT10" s="35" t="s">
        <v>647</v>
      </c>
      <c r="BU10" s="35" t="s">
        <v>647</v>
      </c>
      <c r="BV10" s="35" t="s">
        <v>647</v>
      </c>
      <c r="BW10" s="26" t="s">
        <v>647</v>
      </c>
      <c r="BX10" s="26" t="s">
        <v>647</v>
      </c>
      <c r="BY10" s="26" t="s">
        <v>647</v>
      </c>
      <c r="BZ10" s="27"/>
      <c r="CA10" s="35">
        <v>71.821796341799995</v>
      </c>
      <c r="CB10" s="35">
        <v>76.171957473800006</v>
      </c>
      <c r="CC10" s="35">
        <v>77.256206380999998</v>
      </c>
      <c r="CD10" s="35">
        <v>71.123905966999999</v>
      </c>
      <c r="CE10" s="35">
        <v>69.870523112399994</v>
      </c>
      <c r="CF10" s="35">
        <v>19.378596440399999</v>
      </c>
      <c r="CG10" s="35">
        <f>CA10/CD10</f>
        <v>1.009812317888219</v>
      </c>
      <c r="CH10" s="35">
        <f>CB10/CE10</f>
        <v>1.0901873076184496</v>
      </c>
      <c r="CI10" s="35">
        <f>CC10/CF10</f>
        <v>3.986677085649931</v>
      </c>
      <c r="CJ10" s="26">
        <v>932</v>
      </c>
      <c r="CK10" s="26">
        <v>579</v>
      </c>
      <c r="CL10" s="26">
        <v>136</v>
      </c>
      <c r="CM10" s="35">
        <v>7.8165010074500007E-3</v>
      </c>
      <c r="CN10" s="35">
        <v>7.2305781844900002E-3</v>
      </c>
      <c r="CO10" s="35">
        <v>1.9794074054800001E-3</v>
      </c>
      <c r="CP10" s="26">
        <v>1936</v>
      </c>
      <c r="CQ10" s="26">
        <v>2056</v>
      </c>
      <c r="CR10" s="26">
        <v>2083</v>
      </c>
      <c r="CS10" s="26"/>
      <c r="CT10" s="35">
        <v>201703092200</v>
      </c>
      <c r="CU10" s="35">
        <v>201703092400</v>
      </c>
      <c r="CV10" s="35">
        <v>1.9439360852760901</v>
      </c>
      <c r="CW10" s="35">
        <v>1.74302904223905</v>
      </c>
      <c r="CX10" s="35">
        <v>0.35564351703836</v>
      </c>
      <c r="CY10" s="35">
        <v>211.17483188982499</v>
      </c>
      <c r="CZ10" s="35">
        <v>193.76512459336399</v>
      </c>
      <c r="DA10" s="35">
        <v>9.5790639143723109</v>
      </c>
      <c r="DC10" s="47">
        <f>AQ10*CW10*3600/AT10</f>
        <v>3369.5573254170654</v>
      </c>
      <c r="DD10" s="47">
        <f>(CX10/CW10)*DC10</f>
        <v>687.51649515507279</v>
      </c>
    </row>
    <row r="11" spans="1:108" s="1" customFormat="1" ht="24" customHeight="1" x14ac:dyDescent="0.3">
      <c r="A11" s="3" t="s">
        <v>601</v>
      </c>
      <c r="B11" s="11">
        <v>34.326622</v>
      </c>
      <c r="C11" s="11">
        <v>-118.513172</v>
      </c>
      <c r="D11" s="23" t="str">
        <f>CONCATENATE(E11,"_",F11,"_",TEXT(G11,"00000"))</f>
        <v>ANG_CH4_00007</v>
      </c>
      <c r="E11" s="23" t="s">
        <v>20</v>
      </c>
      <c r="F11" s="23" t="s">
        <v>21</v>
      </c>
      <c r="G11" s="23">
        <f>G10+1</f>
        <v>7</v>
      </c>
      <c r="H11" s="11">
        <v>34.326604000000003</v>
      </c>
      <c r="I11" s="11">
        <v>-118.51318499999999</v>
      </c>
      <c r="J11" s="3" t="s">
        <v>25</v>
      </c>
      <c r="K11" s="12" t="s">
        <v>33</v>
      </c>
      <c r="L11" s="12" t="s">
        <v>57</v>
      </c>
      <c r="M11" s="12" t="s">
        <v>24</v>
      </c>
      <c r="N11" s="1" t="s">
        <v>543</v>
      </c>
      <c r="O11" s="12" t="s">
        <v>27</v>
      </c>
      <c r="P11" s="12" t="s">
        <v>34</v>
      </c>
      <c r="Q11" s="12" t="s">
        <v>28</v>
      </c>
      <c r="R11" s="1" t="s">
        <v>488</v>
      </c>
      <c r="S11" s="3" t="str">
        <f>CONCATENATE(MID(R11,8,2),"/",MID(R11,10,2),"/",MID(R11,6,2))</f>
        <v>03/09/17</v>
      </c>
      <c r="T11" s="3" t="str">
        <f>CONCATENATE(MID(R11,13,2),":",MID(R11,15,2),":",MID(R11,17,2))</f>
        <v>23:19:50</v>
      </c>
      <c r="U11" s="22"/>
      <c r="V11" s="35">
        <v>104.58997236800001</v>
      </c>
      <c r="W11" s="35">
        <v>105.322249864</v>
      </c>
      <c r="X11" s="35">
        <v>108.18612862800001</v>
      </c>
      <c r="Y11" s="35">
        <v>149.294373638</v>
      </c>
      <c r="Z11" s="35">
        <v>131.935287168</v>
      </c>
      <c r="AA11" s="35">
        <v>137.59044298200001</v>
      </c>
      <c r="AB11" s="35">
        <f>V11/Y11</f>
        <v>0.70056204945541667</v>
      </c>
      <c r="AC11" s="35">
        <f>W11/Z11</f>
        <v>0.79828719158270178</v>
      </c>
      <c r="AD11" s="35">
        <f>X11/AA11</f>
        <v>0.78629101181215932</v>
      </c>
      <c r="AE11" s="26">
        <v>899</v>
      </c>
      <c r="AF11" s="26">
        <v>5</v>
      </c>
      <c r="AG11" s="26">
        <v>1</v>
      </c>
      <c r="AH11" s="35">
        <v>8.9327222577400001E-3</v>
      </c>
      <c r="AI11" s="35">
        <v>7.8280361671000005E-3</v>
      </c>
      <c r="AJ11" s="35">
        <v>7.9163229682599999E-3</v>
      </c>
      <c r="AK11" s="26">
        <v>3556</v>
      </c>
      <c r="AL11" s="26">
        <v>3586</v>
      </c>
      <c r="AM11" s="26">
        <v>3698</v>
      </c>
      <c r="AN11" s="26"/>
      <c r="AO11" s="35">
        <v>75.910856205399995</v>
      </c>
      <c r="AP11" s="35">
        <v>76.446892220500004</v>
      </c>
      <c r="AQ11" s="35">
        <v>78.047528847600006</v>
      </c>
      <c r="AR11" s="35">
        <v>148.40394199599999</v>
      </c>
      <c r="AS11" s="35">
        <v>112.8</v>
      </c>
      <c r="AT11" s="35">
        <v>143.869141931</v>
      </c>
      <c r="AU11" s="35">
        <f>AO11/AR11</f>
        <v>0.51151509309264886</v>
      </c>
      <c r="AV11" s="35">
        <f>AP11/AS11</f>
        <v>0.67772067571365258</v>
      </c>
      <c r="AW11" s="35">
        <f>AQ11/AT11</f>
        <v>0.54248970835616572</v>
      </c>
      <c r="AX11" s="26">
        <v>932</v>
      </c>
      <c r="AY11" s="26">
        <v>579</v>
      </c>
      <c r="AZ11" s="26">
        <v>136</v>
      </c>
      <c r="BA11" s="35">
        <v>1.51367721993E-2</v>
      </c>
      <c r="BB11" s="35">
        <v>1.1406844106500001E-2</v>
      </c>
      <c r="BC11" s="35">
        <v>1.43039512757E-2</v>
      </c>
      <c r="BD11" s="26">
        <v>2086</v>
      </c>
      <c r="BE11" s="26">
        <v>2104</v>
      </c>
      <c r="BF11" s="26">
        <v>2140</v>
      </c>
      <c r="BG11" s="27"/>
      <c r="BH11" s="35" t="s">
        <v>647</v>
      </c>
      <c r="BI11" s="35" t="s">
        <v>647</v>
      </c>
      <c r="BJ11" s="35" t="s">
        <v>647</v>
      </c>
      <c r="BK11" s="35" t="s">
        <v>647</v>
      </c>
      <c r="BL11" s="35" t="s">
        <v>647</v>
      </c>
      <c r="BM11" s="35" t="s">
        <v>647</v>
      </c>
      <c r="BN11" s="35" t="e">
        <f>BH11/BK11</f>
        <v>#VALUE!</v>
      </c>
      <c r="BO11" s="35" t="e">
        <f>BI11/BL11</f>
        <v>#VALUE!</v>
      </c>
      <c r="BP11" s="35" t="e">
        <f>BJ11/BM11</f>
        <v>#VALUE!</v>
      </c>
      <c r="BQ11" s="26" t="s">
        <v>647</v>
      </c>
      <c r="BR11" s="26" t="s">
        <v>647</v>
      </c>
      <c r="BS11" s="26" t="s">
        <v>647</v>
      </c>
      <c r="BT11" s="35" t="s">
        <v>647</v>
      </c>
      <c r="BU11" s="35" t="s">
        <v>647</v>
      </c>
      <c r="BV11" s="35" t="s">
        <v>647</v>
      </c>
      <c r="BW11" s="26" t="s">
        <v>647</v>
      </c>
      <c r="BX11" s="26" t="s">
        <v>647</v>
      </c>
      <c r="BY11" s="26" t="s">
        <v>647</v>
      </c>
      <c r="BZ11" s="27"/>
      <c r="CA11" s="35">
        <v>75.910856205399995</v>
      </c>
      <c r="CB11" s="35">
        <v>76.446892220500004</v>
      </c>
      <c r="CC11" s="35">
        <v>78.047528847600006</v>
      </c>
      <c r="CD11" s="35">
        <v>71.123905966999999</v>
      </c>
      <c r="CE11" s="35">
        <v>69.870523112399994</v>
      </c>
      <c r="CF11" s="35">
        <v>19.378596440399999</v>
      </c>
      <c r="CG11" s="35">
        <f>CA11/CD11</f>
        <v>1.0673043778082301</v>
      </c>
      <c r="CH11" s="35">
        <f>CB11/CE11</f>
        <v>1.0941222251552443</v>
      </c>
      <c r="CI11" s="35">
        <f>CC11/CF11</f>
        <v>4.0275119556589001</v>
      </c>
      <c r="CJ11" s="26">
        <v>932</v>
      </c>
      <c r="CK11" s="26">
        <v>579</v>
      </c>
      <c r="CL11" s="26">
        <v>136</v>
      </c>
      <c r="CM11" s="35">
        <v>7.25443238275E-3</v>
      </c>
      <c r="CN11" s="35">
        <v>7.0656220281900004E-3</v>
      </c>
      <c r="CO11" s="35">
        <v>1.9266848717800001E-3</v>
      </c>
      <c r="CP11" s="26">
        <v>2086</v>
      </c>
      <c r="CQ11" s="26">
        <v>2104</v>
      </c>
      <c r="CR11" s="26">
        <v>2140</v>
      </c>
      <c r="CS11" s="26"/>
      <c r="CT11" s="35">
        <v>201703092200</v>
      </c>
      <c r="CU11" s="35">
        <v>201703092400</v>
      </c>
      <c r="CV11" s="35">
        <v>1.9439360852760901</v>
      </c>
      <c r="CW11" s="35">
        <v>1.7774972476420201</v>
      </c>
      <c r="CX11" s="35">
        <v>0.34281084976417903</v>
      </c>
      <c r="CY11" s="35">
        <v>211.17483188982499</v>
      </c>
      <c r="CZ11" s="35">
        <v>194.00362928048901</v>
      </c>
      <c r="DA11" s="35">
        <v>9.4639599412949895</v>
      </c>
      <c r="DC11" s="47">
        <f>AQ11*CW11*3600/AT11</f>
        <v>3471.3862685179442</v>
      </c>
      <c r="DD11" s="47">
        <f>(CX11/CW11)*DC11</f>
        <v>669.49688847563573</v>
      </c>
    </row>
    <row r="12" spans="1:108" s="1" customFormat="1" ht="24" customHeight="1" x14ac:dyDescent="0.3">
      <c r="A12" s="3" t="s">
        <v>603</v>
      </c>
      <c r="B12" s="11">
        <v>34.328057000000001</v>
      </c>
      <c r="C12" s="11">
        <v>-118.518635</v>
      </c>
      <c r="D12" s="23" t="str">
        <f>CONCATENATE(E12,"_",F12,"_",TEXT(G12,"00000"))</f>
        <v>ANG_CH4_00008</v>
      </c>
      <c r="E12" s="23" t="s">
        <v>20</v>
      </c>
      <c r="F12" s="23" t="s">
        <v>21</v>
      </c>
      <c r="G12" s="23">
        <f>G11+1</f>
        <v>8</v>
      </c>
      <c r="H12" s="11">
        <v>34.328057000000001</v>
      </c>
      <c r="I12" s="11">
        <v>-118.518635</v>
      </c>
      <c r="J12" s="3" t="s">
        <v>25</v>
      </c>
      <c r="K12" s="12" t="s">
        <v>33</v>
      </c>
      <c r="L12" s="12" t="s">
        <v>57</v>
      </c>
      <c r="M12" s="12" t="s">
        <v>24</v>
      </c>
      <c r="N12" s="1" t="s">
        <v>545</v>
      </c>
      <c r="O12" s="12" t="s">
        <v>27</v>
      </c>
      <c r="P12" s="12" t="s">
        <v>34</v>
      </c>
      <c r="Q12" s="12" t="s">
        <v>28</v>
      </c>
      <c r="R12" s="1" t="s">
        <v>488</v>
      </c>
      <c r="S12" s="3" t="str">
        <f>CONCATENATE(MID(R12,8,2),"/",MID(R12,10,2),"/",MID(R12,6,2))</f>
        <v>03/09/17</v>
      </c>
      <c r="T12" s="3" t="str">
        <f>CONCATENATE(MID(R12,13,2),":",MID(R12,15,2),":",MID(R12,17,2))</f>
        <v>23:19:50</v>
      </c>
      <c r="U12" s="22"/>
      <c r="V12" s="35">
        <v>1.7112705704</v>
      </c>
      <c r="W12" s="35">
        <v>1.7112705704</v>
      </c>
      <c r="X12" s="35">
        <v>1.7112705704</v>
      </c>
      <c r="Y12" s="35">
        <v>31.528558482699999</v>
      </c>
      <c r="Z12" s="35">
        <v>31.528558482699999</v>
      </c>
      <c r="AA12" s="35">
        <v>31.528558482699999</v>
      </c>
      <c r="AB12" s="35">
        <f>V12/Y12</f>
        <v>5.4276841465460253E-2</v>
      </c>
      <c r="AC12" s="35">
        <f>W12/Z12</f>
        <v>5.4276841465460253E-2</v>
      </c>
      <c r="AD12" s="35">
        <f>X12/AA12</f>
        <v>5.4276841465460253E-2</v>
      </c>
      <c r="AE12" s="26">
        <v>2487</v>
      </c>
      <c r="AF12" s="26">
        <v>259</v>
      </c>
      <c r="AG12" s="26">
        <v>5</v>
      </c>
      <c r="AH12" s="35">
        <v>0.51601568711500001</v>
      </c>
      <c r="AI12" s="35">
        <v>0.51601568711500001</v>
      </c>
      <c r="AJ12" s="35">
        <v>0.51601568711500001</v>
      </c>
      <c r="AK12" s="26">
        <v>13</v>
      </c>
      <c r="AL12" s="26">
        <v>13</v>
      </c>
      <c r="AM12" s="26">
        <v>13</v>
      </c>
      <c r="AN12" s="26"/>
      <c r="AO12" s="35">
        <v>2.81216324157</v>
      </c>
      <c r="AP12" s="35">
        <v>2.81216324157</v>
      </c>
      <c r="AQ12" s="35">
        <v>2.81216324157</v>
      </c>
      <c r="AR12" s="35">
        <v>44.339711320699998</v>
      </c>
      <c r="AS12" s="35">
        <v>44.339711320699998</v>
      </c>
      <c r="AT12" s="35">
        <v>44.339711320699998</v>
      </c>
      <c r="AU12" s="35">
        <f>AO12/AR12</f>
        <v>6.3423129240292128E-2</v>
      </c>
      <c r="AV12" s="35">
        <f>AP12/AS12</f>
        <v>6.3423129240292128E-2</v>
      </c>
      <c r="AW12" s="35">
        <f>AQ12/AT12</f>
        <v>6.3423129240292128E-2</v>
      </c>
      <c r="AX12" s="26">
        <v>1445</v>
      </c>
      <c r="AY12" s="26">
        <v>817</v>
      </c>
      <c r="AZ12" s="26">
        <v>318</v>
      </c>
      <c r="BA12" s="35">
        <v>0.20964402515700001</v>
      </c>
      <c r="BB12" s="35">
        <v>0.20964402515700001</v>
      </c>
      <c r="BC12" s="35">
        <v>0.20964402515700001</v>
      </c>
      <c r="BD12" s="26">
        <v>45</v>
      </c>
      <c r="BE12" s="26">
        <v>45</v>
      </c>
      <c r="BF12" s="26">
        <v>45</v>
      </c>
      <c r="BG12" s="27"/>
      <c r="BH12" s="35" t="s">
        <v>647</v>
      </c>
      <c r="BI12" s="35" t="s">
        <v>647</v>
      </c>
      <c r="BJ12" s="35" t="s">
        <v>647</v>
      </c>
      <c r="BK12" s="35" t="s">
        <v>647</v>
      </c>
      <c r="BL12" s="35" t="s">
        <v>647</v>
      </c>
      <c r="BM12" s="35" t="s">
        <v>647</v>
      </c>
      <c r="BN12" s="35" t="e">
        <f>BH12/BK12</f>
        <v>#VALUE!</v>
      </c>
      <c r="BO12" s="35" t="e">
        <f>BI12/BL12</f>
        <v>#VALUE!</v>
      </c>
      <c r="BP12" s="35" t="e">
        <f>BJ12/BM12</f>
        <v>#VALUE!</v>
      </c>
      <c r="BQ12" s="26" t="s">
        <v>647</v>
      </c>
      <c r="BR12" s="26" t="s">
        <v>647</v>
      </c>
      <c r="BS12" s="26" t="s">
        <v>647</v>
      </c>
      <c r="BT12" s="35" t="s">
        <v>647</v>
      </c>
      <c r="BU12" s="35" t="s">
        <v>647</v>
      </c>
      <c r="BV12" s="35" t="s">
        <v>647</v>
      </c>
      <c r="BW12" s="26" t="s">
        <v>647</v>
      </c>
      <c r="BX12" s="26" t="s">
        <v>647</v>
      </c>
      <c r="BY12" s="26" t="s">
        <v>647</v>
      </c>
      <c r="BZ12" s="27"/>
      <c r="CA12" s="35">
        <v>2.81216324157</v>
      </c>
      <c r="CB12" s="35">
        <v>2.81216324157</v>
      </c>
      <c r="CC12" s="35">
        <v>2.81216324157</v>
      </c>
      <c r="CD12" s="35">
        <v>44.339711320699998</v>
      </c>
      <c r="CE12" s="35">
        <v>44.339711320699998</v>
      </c>
      <c r="CF12" s="35">
        <v>44.339711320699998</v>
      </c>
      <c r="CG12" s="35">
        <f>CA12/CD12</f>
        <v>6.3423129240292128E-2</v>
      </c>
      <c r="CH12" s="35">
        <f>CB12/CE12</f>
        <v>6.3423129240292128E-2</v>
      </c>
      <c r="CI12" s="35">
        <f>CC12/CF12</f>
        <v>6.3423129240292128E-2</v>
      </c>
      <c r="CJ12" s="26">
        <v>1445</v>
      </c>
      <c r="CK12" s="26">
        <v>817</v>
      </c>
      <c r="CL12" s="26">
        <v>318</v>
      </c>
      <c r="CM12" s="35">
        <v>0.20964402515700001</v>
      </c>
      <c r="CN12" s="35">
        <v>0.20964402515700001</v>
      </c>
      <c r="CO12" s="35">
        <v>0.20964402515700001</v>
      </c>
      <c r="CP12" s="26">
        <v>45</v>
      </c>
      <c r="CQ12" s="26">
        <v>45</v>
      </c>
      <c r="CR12" s="26">
        <v>45</v>
      </c>
      <c r="CS12" s="26"/>
      <c r="CT12" s="35">
        <v>201703092200</v>
      </c>
      <c r="CU12" s="35">
        <v>201703092400</v>
      </c>
      <c r="CV12" s="35">
        <v>1.9439360852760901</v>
      </c>
      <c r="CW12" s="35">
        <v>1.7005066126677699</v>
      </c>
      <c r="CX12" s="35">
        <v>0.37671995636959299</v>
      </c>
      <c r="CY12" s="35">
        <v>211.17483188982499</v>
      </c>
      <c r="CZ12" s="35">
        <v>191.365494518367</v>
      </c>
      <c r="DA12" s="35">
        <v>11.791371917559401</v>
      </c>
      <c r="DC12" s="47">
        <f>AQ12*CW12*3600/AT12</f>
        <v>388.26522240911777</v>
      </c>
      <c r="DD12" s="47">
        <f>(CX12/CW12)*DC12</f>
        <v>86.01393052881329</v>
      </c>
    </row>
    <row r="13" spans="1:108" s="1" customFormat="1" ht="24" customHeight="1" x14ac:dyDescent="0.3">
      <c r="A13" s="3" t="s">
        <v>604</v>
      </c>
      <c r="B13" s="11">
        <v>34.328375999999999</v>
      </c>
      <c r="C13" s="11">
        <v>-118.51719300000001</v>
      </c>
      <c r="D13" s="23" t="str">
        <f>CONCATENATE(E13,"_",F13,"_",TEXT(G13,"00000"))</f>
        <v>ANG_CH4_00009</v>
      </c>
      <c r="E13" s="23" t="s">
        <v>20</v>
      </c>
      <c r="F13" s="23" t="s">
        <v>21</v>
      </c>
      <c r="G13" s="23">
        <f>G12+1</f>
        <v>9</v>
      </c>
      <c r="H13" s="11">
        <v>34.328375999999999</v>
      </c>
      <c r="I13" s="11">
        <v>-118.51719300000001</v>
      </c>
      <c r="J13" s="3" t="s">
        <v>25</v>
      </c>
      <c r="K13" s="12" t="s">
        <v>33</v>
      </c>
      <c r="L13" s="12" t="s">
        <v>57</v>
      </c>
      <c r="M13" s="12" t="s">
        <v>24</v>
      </c>
      <c r="N13" s="1" t="s">
        <v>546</v>
      </c>
      <c r="O13" s="12" t="s">
        <v>27</v>
      </c>
      <c r="P13" s="12" t="s">
        <v>34</v>
      </c>
      <c r="Q13" s="12" t="s">
        <v>28</v>
      </c>
      <c r="R13" s="1" t="s">
        <v>488</v>
      </c>
      <c r="S13" s="3" t="str">
        <f>CONCATENATE(MID(R13,8,2),"/",MID(R13,10,2),"/",MID(R13,6,2))</f>
        <v>03/09/17</v>
      </c>
      <c r="T13" s="3" t="str">
        <f>CONCATENATE(MID(R13,13,2),":",MID(R13,15,2),":",MID(R13,17,2))</f>
        <v>23:19:50</v>
      </c>
      <c r="U13" s="22"/>
      <c r="V13" s="35" t="s">
        <v>647</v>
      </c>
      <c r="W13" s="35">
        <v>4.0596104738000003</v>
      </c>
      <c r="X13" s="35">
        <v>40.103135805999997</v>
      </c>
      <c r="Y13" s="35" t="s">
        <v>647</v>
      </c>
      <c r="Z13" s="35">
        <v>105.61936375499999</v>
      </c>
      <c r="AA13" s="35">
        <v>137.59044298200001</v>
      </c>
      <c r="AB13" s="35" t="e">
        <f>V13/Y13</f>
        <v>#VALUE!</v>
      </c>
      <c r="AC13" s="35">
        <f>W13/Z13</f>
        <v>3.8436232992435718E-2</v>
      </c>
      <c r="AD13" s="35">
        <f>X13/AA13</f>
        <v>0.29146745178548777</v>
      </c>
      <c r="AE13" s="26" t="s">
        <v>647</v>
      </c>
      <c r="AF13" s="26">
        <v>239</v>
      </c>
      <c r="AG13" s="26">
        <v>1</v>
      </c>
      <c r="AH13" s="35" t="s">
        <v>647</v>
      </c>
      <c r="AI13" s="35">
        <v>0.38745181128</v>
      </c>
      <c r="AJ13" s="35">
        <v>2.4034944447099998E-2</v>
      </c>
      <c r="AK13" s="26" t="s">
        <v>647</v>
      </c>
      <c r="AL13" s="26">
        <v>58</v>
      </c>
      <c r="AM13" s="26">
        <v>1218</v>
      </c>
      <c r="AN13" s="26"/>
      <c r="AO13" s="35" t="s">
        <v>647</v>
      </c>
      <c r="AP13" s="35">
        <v>1.85133616037</v>
      </c>
      <c r="AQ13" s="35">
        <v>1.85133616037</v>
      </c>
      <c r="AR13" s="35" t="s">
        <v>647</v>
      </c>
      <c r="AS13" s="35">
        <v>63.057116965500001</v>
      </c>
      <c r="AT13" s="35">
        <v>63.057116965500001</v>
      </c>
      <c r="AU13" s="35" t="e">
        <f>AO13/AR13</f>
        <v>#VALUE!</v>
      </c>
      <c r="AV13" s="35">
        <f>AP13/AS13</f>
        <v>2.9359670239648104E-2</v>
      </c>
      <c r="AW13" s="35">
        <f>AQ13/AT13</f>
        <v>2.9359670239648104E-2</v>
      </c>
      <c r="AX13" s="26" t="s">
        <v>647</v>
      </c>
      <c r="AY13" s="26">
        <v>778</v>
      </c>
      <c r="AZ13" s="26">
        <v>306</v>
      </c>
      <c r="BA13" s="35" t="s">
        <v>647</v>
      </c>
      <c r="BB13" s="35">
        <v>0.83852549156199996</v>
      </c>
      <c r="BC13" s="35">
        <v>0.83852549156199996</v>
      </c>
      <c r="BD13" s="26" t="s">
        <v>647</v>
      </c>
      <c r="BE13" s="26">
        <v>16</v>
      </c>
      <c r="BF13" s="26">
        <v>16</v>
      </c>
      <c r="BG13" s="27"/>
      <c r="BH13" s="35" t="s">
        <v>647</v>
      </c>
      <c r="BI13" s="35" t="s">
        <v>647</v>
      </c>
      <c r="BJ13" s="35" t="s">
        <v>647</v>
      </c>
      <c r="BK13" s="35" t="s">
        <v>647</v>
      </c>
      <c r="BL13" s="35" t="s">
        <v>647</v>
      </c>
      <c r="BM13" s="35" t="s">
        <v>647</v>
      </c>
      <c r="BN13" s="35" t="e">
        <f>BH13/BK13</f>
        <v>#VALUE!</v>
      </c>
      <c r="BO13" s="35" t="e">
        <f>BI13/BL13</f>
        <v>#VALUE!</v>
      </c>
      <c r="BP13" s="35" t="e">
        <f>BJ13/BM13</f>
        <v>#VALUE!</v>
      </c>
      <c r="BQ13" s="26" t="s">
        <v>647</v>
      </c>
      <c r="BR13" s="26" t="s">
        <v>647</v>
      </c>
      <c r="BS13" s="26" t="s">
        <v>647</v>
      </c>
      <c r="BT13" s="35" t="s">
        <v>647</v>
      </c>
      <c r="BU13" s="35" t="s">
        <v>647</v>
      </c>
      <c r="BV13" s="35" t="s">
        <v>647</v>
      </c>
      <c r="BW13" s="26" t="s">
        <v>647</v>
      </c>
      <c r="BX13" s="26" t="s">
        <v>647</v>
      </c>
      <c r="BY13" s="26" t="s">
        <v>647</v>
      </c>
      <c r="BZ13" s="27"/>
      <c r="CA13" s="35" t="s">
        <v>647</v>
      </c>
      <c r="CB13" s="35">
        <v>1.85133616037</v>
      </c>
      <c r="CC13" s="35">
        <v>1.85133616037</v>
      </c>
      <c r="CD13" s="35" t="s">
        <v>647</v>
      </c>
      <c r="CE13" s="35">
        <v>63.057116965500001</v>
      </c>
      <c r="CF13" s="35">
        <v>63.057116965500001</v>
      </c>
      <c r="CG13" s="35" t="e">
        <f>CA13/CD13</f>
        <v>#VALUE!</v>
      </c>
      <c r="CH13" s="35">
        <f>CB13/CE13</f>
        <v>2.9359670239648104E-2</v>
      </c>
      <c r="CI13" s="35">
        <f>CC13/CF13</f>
        <v>2.9359670239648104E-2</v>
      </c>
      <c r="CJ13" s="26" t="s">
        <v>647</v>
      </c>
      <c r="CK13" s="26">
        <v>778</v>
      </c>
      <c r="CL13" s="26">
        <v>306</v>
      </c>
      <c r="CM13" s="35" t="s">
        <v>647</v>
      </c>
      <c r="CN13" s="35">
        <v>0.83852549156199996</v>
      </c>
      <c r="CO13" s="35">
        <v>0.83852549156199996</v>
      </c>
      <c r="CP13" s="26" t="s">
        <v>647</v>
      </c>
      <c r="CQ13" s="26">
        <v>16</v>
      </c>
      <c r="CR13" s="26">
        <v>16</v>
      </c>
      <c r="CS13" s="26"/>
      <c r="CT13" s="35">
        <v>201703092200</v>
      </c>
      <c r="CU13" s="35">
        <v>201703092400</v>
      </c>
      <c r="CV13" s="35">
        <v>1.9439360852760901</v>
      </c>
      <c r="CW13" s="35">
        <v>1.7005066126677699</v>
      </c>
      <c r="CX13" s="35">
        <v>0.37671995636959299</v>
      </c>
      <c r="CY13" s="35">
        <v>211.17483188982499</v>
      </c>
      <c r="CZ13" s="35">
        <v>191.365494518367</v>
      </c>
      <c r="DA13" s="35">
        <v>11.791371917559401</v>
      </c>
      <c r="DC13" s="47">
        <f>AQ13*CW13*3600/AT13</f>
        <v>179.73472819776026</v>
      </c>
      <c r="DD13" s="47">
        <f>(CX13/CW13)*DC13</f>
        <v>39.817345290141148</v>
      </c>
    </row>
    <row r="14" spans="1:108" s="1" customFormat="1" ht="24" customHeight="1" x14ac:dyDescent="0.3">
      <c r="A14" s="3" t="s">
        <v>607</v>
      </c>
      <c r="B14" s="11">
        <v>34.405099999999997</v>
      </c>
      <c r="C14" s="11">
        <v>-118.99399</v>
      </c>
      <c r="D14" s="23" t="str">
        <f>CONCATENATE(E14,"_",F14,"_",TEXT(G14,"00000"))</f>
        <v>ANG_CH4_00010</v>
      </c>
      <c r="E14" s="23" t="s">
        <v>20</v>
      </c>
      <c r="F14" s="23" t="s">
        <v>21</v>
      </c>
      <c r="G14" s="23">
        <f>G13+1</f>
        <v>10</v>
      </c>
      <c r="H14" s="11">
        <v>34.405099999999997</v>
      </c>
      <c r="I14" s="11">
        <v>-118.99399</v>
      </c>
      <c r="J14" s="3" t="s">
        <v>22</v>
      </c>
      <c r="K14" s="12" t="s">
        <v>29</v>
      </c>
      <c r="L14" s="12" t="s">
        <v>57</v>
      </c>
      <c r="M14" s="12" t="s">
        <v>24</v>
      </c>
      <c r="N14" s="1" t="s">
        <v>321</v>
      </c>
      <c r="O14" s="12" t="s">
        <v>27</v>
      </c>
      <c r="P14" s="12" t="s">
        <v>30</v>
      </c>
      <c r="Q14" s="12" t="s">
        <v>28</v>
      </c>
      <c r="R14" s="1" t="s">
        <v>320</v>
      </c>
      <c r="S14" s="3" t="str">
        <f>CONCATENATE(MID(R14,8,2),"/",MID(R14,10,2),"/",MID(R14,6,2))</f>
        <v>06/15/17</v>
      </c>
      <c r="T14" s="3" t="str">
        <f>CONCATENATE(MID(R14,13,2),":",MID(R14,15,2),":",MID(R14,17,2))</f>
        <v>21:07:01</v>
      </c>
      <c r="U14" s="22"/>
      <c r="V14" s="35">
        <v>7.2185802098099998</v>
      </c>
      <c r="W14" s="35">
        <v>7.07285879299</v>
      </c>
      <c r="X14" s="35">
        <v>7.0779408582099999</v>
      </c>
      <c r="Y14" s="35">
        <v>141.152399909</v>
      </c>
      <c r="Z14" s="35">
        <v>117.592516769</v>
      </c>
      <c r="AA14" s="35">
        <v>139.54210834</v>
      </c>
      <c r="AB14" s="35">
        <f>V14/Y14</f>
        <v>5.1140329278593702E-2</v>
      </c>
      <c r="AC14" s="35">
        <f>W14/Z14</f>
        <v>6.014718442402249E-2</v>
      </c>
      <c r="AD14" s="35">
        <f>X14/AA14</f>
        <v>5.0722616580826704E-2</v>
      </c>
      <c r="AE14" s="26">
        <v>1420</v>
      </c>
      <c r="AF14" s="26">
        <v>768</v>
      </c>
      <c r="AG14" s="26">
        <v>156</v>
      </c>
      <c r="AH14" s="35">
        <v>4.27734545178E-2</v>
      </c>
      <c r="AI14" s="35">
        <v>3.6542112109599997E-2</v>
      </c>
      <c r="AJ14" s="35">
        <v>4.3336058490699998E-2</v>
      </c>
      <c r="AK14" s="26">
        <v>1650</v>
      </c>
      <c r="AL14" s="26">
        <v>1609</v>
      </c>
      <c r="AM14" s="26">
        <v>1610</v>
      </c>
      <c r="AN14" s="26"/>
      <c r="AO14" s="35">
        <v>2.8364372341999999</v>
      </c>
      <c r="AP14" s="35">
        <v>3.15139407176</v>
      </c>
      <c r="AQ14" s="35">
        <v>3.15139407176</v>
      </c>
      <c r="AR14" s="35">
        <v>149.25146565399999</v>
      </c>
      <c r="AS14" s="35">
        <v>149.25146565399999</v>
      </c>
      <c r="AT14" s="35">
        <v>148.660687473</v>
      </c>
      <c r="AU14" s="35">
        <f>AO14/AR14</f>
        <v>1.9004417958450932E-2</v>
      </c>
      <c r="AV14" s="35">
        <f>AP14/AS14</f>
        <v>2.1114660803838756E-2</v>
      </c>
      <c r="AW14" s="35">
        <f>AQ14/AT14</f>
        <v>2.1198570552368536E-2</v>
      </c>
      <c r="AX14" s="26">
        <v>43</v>
      </c>
      <c r="AY14" s="26">
        <v>39</v>
      </c>
      <c r="AZ14" s="26">
        <v>27</v>
      </c>
      <c r="BA14" s="35">
        <v>0.163294820191</v>
      </c>
      <c r="BB14" s="35">
        <v>0.14690104887200001</v>
      </c>
      <c r="BC14" s="35">
        <v>0.146319574285</v>
      </c>
      <c r="BD14" s="26">
        <v>457</v>
      </c>
      <c r="BE14" s="26">
        <v>508</v>
      </c>
      <c r="BF14" s="26">
        <v>508</v>
      </c>
      <c r="BG14" s="27"/>
      <c r="BH14" s="35">
        <v>8.9554901895600003E-2</v>
      </c>
      <c r="BI14" s="35">
        <v>0.24813083020900001</v>
      </c>
      <c r="BJ14" s="35">
        <v>0.24813083020900001</v>
      </c>
      <c r="BK14" s="35">
        <v>12.1655250606</v>
      </c>
      <c r="BL14" s="35">
        <v>38.470768123299997</v>
      </c>
      <c r="BM14" s="35">
        <v>38.470768123299997</v>
      </c>
      <c r="BN14" s="35">
        <f>BH14/BK14</f>
        <v>7.3613675899314767E-3</v>
      </c>
      <c r="BO14" s="35">
        <f>BI14/BL14</f>
        <v>6.449853806238884E-3</v>
      </c>
      <c r="BP14" s="35">
        <f>BJ14/BM14</f>
        <v>6.449853806238884E-3</v>
      </c>
      <c r="BQ14" s="26">
        <v>5</v>
      </c>
      <c r="BR14" s="26">
        <v>3</v>
      </c>
      <c r="BS14" s="26">
        <v>3</v>
      </c>
      <c r="BT14" s="35">
        <v>0.60827625302999999</v>
      </c>
      <c r="BU14" s="35">
        <v>0.68697800220299998</v>
      </c>
      <c r="BV14" s="35">
        <v>0.68697800220299998</v>
      </c>
      <c r="BW14" s="26">
        <v>10</v>
      </c>
      <c r="BX14" s="26">
        <v>28</v>
      </c>
      <c r="BY14" s="26">
        <v>28</v>
      </c>
      <c r="BZ14" s="27"/>
      <c r="CA14" s="35">
        <v>2.54540561507</v>
      </c>
      <c r="CB14" s="35">
        <v>2.8099312632200002</v>
      </c>
      <c r="CC14" s="35">
        <v>2.8099312632200002</v>
      </c>
      <c r="CD14" s="35">
        <v>72.801098892799999</v>
      </c>
      <c r="CE14" s="35">
        <v>69.856996786300002</v>
      </c>
      <c r="CF14" s="35">
        <v>74.886580907400003</v>
      </c>
      <c r="CG14" s="35">
        <f>CA14/CD14</f>
        <v>3.4963835076419973E-2</v>
      </c>
      <c r="CH14" s="35">
        <f>CB14/CE14</f>
        <v>4.022404902140124E-2</v>
      </c>
      <c r="CI14" s="35">
        <f>CC14/CF14</f>
        <v>3.7522493738825956E-2</v>
      </c>
      <c r="CJ14" s="26">
        <v>43</v>
      </c>
      <c r="CK14" s="26">
        <v>39</v>
      </c>
      <c r="CL14" s="26">
        <v>27</v>
      </c>
      <c r="CM14" s="35">
        <v>9.0100369916799997E-2</v>
      </c>
      <c r="CN14" s="35">
        <v>7.7965398199000002E-2</v>
      </c>
      <c r="CO14" s="35">
        <v>8.3578773334100007E-2</v>
      </c>
      <c r="CP14" s="26">
        <v>404</v>
      </c>
      <c r="CQ14" s="26">
        <v>448</v>
      </c>
      <c r="CR14" s="26">
        <v>448</v>
      </c>
      <c r="CS14" s="26"/>
      <c r="CT14" s="35">
        <v>201706152000</v>
      </c>
      <c r="CU14" s="35">
        <v>201706152200</v>
      </c>
      <c r="CV14" s="35">
        <v>5.2731772763904798</v>
      </c>
      <c r="CW14" s="35">
        <v>5.4975538362408196</v>
      </c>
      <c r="CX14" s="35">
        <v>0.64142466715595903</v>
      </c>
      <c r="CY14" s="35">
        <v>256.806116270362</v>
      </c>
      <c r="CZ14" s="35">
        <v>247.40182871838701</v>
      </c>
      <c r="DA14" s="35">
        <v>11.5264660284071</v>
      </c>
      <c r="DC14" s="47">
        <f>AQ14*CW14*3600/AT14</f>
        <v>419.54501830678316</v>
      </c>
      <c r="DD14" s="47">
        <f>(CX14/CW14)*DC14</f>
        <v>48.95022981864637</v>
      </c>
    </row>
    <row r="15" spans="1:108" s="1" customFormat="1" ht="24" customHeight="1" x14ac:dyDescent="0.3">
      <c r="A15" s="3" t="s">
        <v>606</v>
      </c>
      <c r="B15" s="11">
        <v>34.405859999999997</v>
      </c>
      <c r="C15" s="11">
        <v>-118.99502</v>
      </c>
      <c r="D15" s="23" t="str">
        <f>CONCATENATE(E15,"_",F15,"_",TEXT(G15,"00000"))</f>
        <v>ANG_CH4_00011</v>
      </c>
      <c r="E15" s="23" t="s">
        <v>20</v>
      </c>
      <c r="F15" s="23" t="s">
        <v>21</v>
      </c>
      <c r="G15" s="23">
        <f>G14+1</f>
        <v>11</v>
      </c>
      <c r="H15" s="11">
        <v>34.405859999999997</v>
      </c>
      <c r="I15" s="11">
        <v>-118.99502</v>
      </c>
      <c r="J15" s="3" t="s">
        <v>22</v>
      </c>
      <c r="K15" s="12" t="s">
        <v>29</v>
      </c>
      <c r="L15" s="12" t="s">
        <v>57</v>
      </c>
      <c r="M15" s="12" t="s">
        <v>24</v>
      </c>
      <c r="N15" s="1" t="s">
        <v>319</v>
      </c>
      <c r="O15" s="12" t="s">
        <v>27</v>
      </c>
      <c r="P15" s="12" t="s">
        <v>30</v>
      </c>
      <c r="Q15" s="12" t="s">
        <v>28</v>
      </c>
      <c r="R15" s="1" t="s">
        <v>320</v>
      </c>
      <c r="S15" s="3" t="str">
        <f>CONCATENATE(MID(R15,8,2),"/",MID(R15,10,2),"/",MID(R15,6,2))</f>
        <v>06/15/17</v>
      </c>
      <c r="T15" s="3" t="str">
        <f>CONCATENATE(MID(R15,13,2),":",MID(R15,15,2),":",MID(R15,17,2))</f>
        <v>21:07:01</v>
      </c>
      <c r="U15" s="22"/>
      <c r="V15" s="35">
        <v>10.3870999539</v>
      </c>
      <c r="W15" s="35">
        <v>10.131839533300001</v>
      </c>
      <c r="X15" s="35">
        <v>10.136306364499999</v>
      </c>
      <c r="Y15" s="35">
        <v>141.152399909</v>
      </c>
      <c r="Z15" s="35">
        <v>117.592516769</v>
      </c>
      <c r="AA15" s="35">
        <v>139.54210834</v>
      </c>
      <c r="AB15" s="35">
        <f>V15/Y15</f>
        <v>7.358783811395693E-2</v>
      </c>
      <c r="AC15" s="35">
        <f>W15/Z15</f>
        <v>8.6160580721331911E-2</v>
      </c>
      <c r="AD15" s="35">
        <f>X15/AA15</f>
        <v>7.2639767917240278E-2</v>
      </c>
      <c r="AE15" s="26">
        <v>1420</v>
      </c>
      <c r="AF15" s="26">
        <v>768</v>
      </c>
      <c r="AG15" s="26">
        <v>156</v>
      </c>
      <c r="AH15" s="35">
        <v>2.9968662401000001E-2</v>
      </c>
      <c r="AI15" s="35">
        <v>2.5585839157700001E-2</v>
      </c>
      <c r="AJ15" s="35">
        <v>3.0348435915599999E-2</v>
      </c>
      <c r="AK15" s="26">
        <v>2355</v>
      </c>
      <c r="AL15" s="26">
        <v>2298</v>
      </c>
      <c r="AM15" s="26">
        <v>2299</v>
      </c>
      <c r="AN15" s="26"/>
      <c r="AO15" s="35" t="s">
        <v>647</v>
      </c>
      <c r="AP15" s="35">
        <v>6.6078688536600003</v>
      </c>
      <c r="AQ15" s="35">
        <v>6.6078688536600003</v>
      </c>
      <c r="AR15" s="35" t="s">
        <v>647</v>
      </c>
      <c r="AS15" s="35">
        <v>149.25146565399999</v>
      </c>
      <c r="AT15" s="35">
        <v>148.660687473</v>
      </c>
      <c r="AU15" s="35" t="e">
        <f>AO15/AR15</f>
        <v>#VALUE!</v>
      </c>
      <c r="AV15" s="35">
        <f>AP15/AS15</f>
        <v>4.4273393394866856E-2</v>
      </c>
      <c r="AW15" s="35">
        <f>AQ15/AT15</f>
        <v>4.444933604158216E-2</v>
      </c>
      <c r="AX15" s="26" t="s">
        <v>647</v>
      </c>
      <c r="AY15" s="26">
        <v>39</v>
      </c>
      <c r="AZ15" s="26">
        <v>27</v>
      </c>
      <c r="BA15" s="35" t="s">
        <v>647</v>
      </c>
      <c r="BB15" s="35">
        <v>6.9354770285499995E-2</v>
      </c>
      <c r="BC15" s="35">
        <v>6.9080245108399996E-2</v>
      </c>
      <c r="BD15" s="26" t="s">
        <v>647</v>
      </c>
      <c r="BE15" s="26">
        <v>1076</v>
      </c>
      <c r="BF15" s="26">
        <v>1076</v>
      </c>
      <c r="BG15" s="27"/>
      <c r="BH15" s="35" t="s">
        <v>647</v>
      </c>
      <c r="BI15" s="35" t="s">
        <v>647</v>
      </c>
      <c r="BJ15" s="35" t="s">
        <v>647</v>
      </c>
      <c r="BK15" s="35" t="s">
        <v>647</v>
      </c>
      <c r="BL15" s="35" t="s">
        <v>647</v>
      </c>
      <c r="BM15" s="35" t="s">
        <v>647</v>
      </c>
      <c r="BN15" s="35" t="e">
        <f>BH15/BK15</f>
        <v>#VALUE!</v>
      </c>
      <c r="BO15" s="35" t="e">
        <f>BI15/BL15</f>
        <v>#VALUE!</v>
      </c>
      <c r="BP15" s="35" t="e">
        <f>BJ15/BM15</f>
        <v>#VALUE!</v>
      </c>
      <c r="BQ15" s="26" t="s">
        <v>647</v>
      </c>
      <c r="BR15" s="26" t="s">
        <v>647</v>
      </c>
      <c r="BS15" s="26" t="s">
        <v>647</v>
      </c>
      <c r="BT15" s="35" t="s">
        <v>647</v>
      </c>
      <c r="BU15" s="35" t="s">
        <v>647</v>
      </c>
      <c r="BV15" s="35" t="s">
        <v>647</v>
      </c>
      <c r="BW15" s="26" t="s">
        <v>647</v>
      </c>
      <c r="BX15" s="26" t="s">
        <v>647</v>
      </c>
      <c r="BY15" s="26" t="s">
        <v>647</v>
      </c>
      <c r="BZ15" s="27"/>
      <c r="CA15" s="35" t="s">
        <v>647</v>
      </c>
      <c r="CB15" s="35">
        <v>5.7548845717999999</v>
      </c>
      <c r="CC15" s="35">
        <v>5.7548845717999999</v>
      </c>
      <c r="CD15" s="35" t="s">
        <v>647</v>
      </c>
      <c r="CE15" s="35">
        <v>69.856996786300002</v>
      </c>
      <c r="CF15" s="35">
        <v>74.886580907400003</v>
      </c>
      <c r="CG15" s="35" t="e">
        <f>CA15/CD15</f>
        <v>#VALUE!</v>
      </c>
      <c r="CH15" s="35">
        <f>CB15/CE15</f>
        <v>8.2380932999521941E-2</v>
      </c>
      <c r="CI15" s="35">
        <f>CC15/CF15</f>
        <v>7.6848008041869684E-2</v>
      </c>
      <c r="CJ15" s="26" t="s">
        <v>647</v>
      </c>
      <c r="CK15" s="26">
        <v>39</v>
      </c>
      <c r="CL15" s="26">
        <v>27</v>
      </c>
      <c r="CM15" s="35" t="s">
        <v>647</v>
      </c>
      <c r="CN15" s="35">
        <v>3.7476929606399999E-2</v>
      </c>
      <c r="CO15" s="35">
        <v>4.0175204349499997E-2</v>
      </c>
      <c r="CP15" s="26" t="s">
        <v>647</v>
      </c>
      <c r="CQ15" s="26">
        <v>932</v>
      </c>
      <c r="CR15" s="26">
        <v>932</v>
      </c>
      <c r="CS15" s="26"/>
      <c r="CT15" s="35">
        <v>201706152000</v>
      </c>
      <c r="CU15" s="35">
        <v>201706152200</v>
      </c>
      <c r="CV15" s="35">
        <v>5.2731772763904798</v>
      </c>
      <c r="CW15" s="35">
        <v>5.4975538362408196</v>
      </c>
      <c r="CX15" s="35">
        <v>0.64142466715595903</v>
      </c>
      <c r="CY15" s="35">
        <v>256.806116270362</v>
      </c>
      <c r="CZ15" s="35">
        <v>247.40182871838701</v>
      </c>
      <c r="DA15" s="35">
        <v>11.5264660284071</v>
      </c>
      <c r="DC15" s="47">
        <f>AQ15*CW15*3600/AT15</f>
        <v>879.70542434552647</v>
      </c>
      <c r="DD15" s="47">
        <f>(CX15/CW15)*DC15</f>
        <v>102.63924207279076</v>
      </c>
    </row>
    <row r="16" spans="1:108" s="1" customFormat="1" ht="24" customHeight="1" x14ac:dyDescent="0.3">
      <c r="A16" s="3" t="s">
        <v>583</v>
      </c>
      <c r="B16" s="11">
        <v>34.328155000000002</v>
      </c>
      <c r="C16" s="11">
        <v>-118.51593800000001</v>
      </c>
      <c r="D16" s="23" t="str">
        <f>CONCATENATE(E16,"_",F16,"_",TEXT(G16,"00000"))</f>
        <v>ANG_CH4_00012</v>
      </c>
      <c r="E16" s="23" t="s">
        <v>20</v>
      </c>
      <c r="F16" s="23" t="s">
        <v>21</v>
      </c>
      <c r="G16" s="23">
        <f>G15+1</f>
        <v>12</v>
      </c>
      <c r="H16" s="11">
        <v>34.326846000000003</v>
      </c>
      <c r="I16" s="11">
        <v>-118.514905</v>
      </c>
      <c r="J16" s="3" t="s">
        <v>22</v>
      </c>
      <c r="K16" s="12" t="s">
        <v>33</v>
      </c>
      <c r="L16" s="12" t="s">
        <v>57</v>
      </c>
      <c r="M16" s="12" t="s">
        <v>24</v>
      </c>
      <c r="N16" s="1" t="s">
        <v>549</v>
      </c>
      <c r="O16" s="12" t="s">
        <v>27</v>
      </c>
      <c r="P16" s="12" t="s">
        <v>34</v>
      </c>
      <c r="Q16" s="12" t="s">
        <v>28</v>
      </c>
      <c r="R16" s="1" t="s">
        <v>489</v>
      </c>
      <c r="S16" s="3" t="str">
        <f>CONCATENATE(MID(R16,8,2),"/",MID(R16,10,2),"/",MID(R16,6,2))</f>
        <v>06/15/17</v>
      </c>
      <c r="T16" s="3" t="str">
        <f>CONCATENATE(MID(R16,13,2),":",MID(R16,15,2),":",MID(R16,17,2))</f>
        <v>21:16:44</v>
      </c>
      <c r="U16" s="22"/>
      <c r="V16" s="35">
        <v>3.7994775834299999</v>
      </c>
      <c r="W16" s="35">
        <v>4.0204308652899998</v>
      </c>
      <c r="X16" s="35">
        <v>4.5674149363399996</v>
      </c>
      <c r="Y16" s="35">
        <v>147.074980877</v>
      </c>
      <c r="Z16" s="35">
        <v>96.805216801599997</v>
      </c>
      <c r="AA16" s="35">
        <v>50.4</v>
      </c>
      <c r="AB16" s="35">
        <f>V16/Y16</f>
        <v>2.5833609229618283E-2</v>
      </c>
      <c r="AC16" s="35">
        <f>W16/Z16</f>
        <v>4.1531138487399678E-2</v>
      </c>
      <c r="AD16" s="35">
        <f>X16/AA16</f>
        <v>9.0623312228968245E-2</v>
      </c>
      <c r="AE16" s="26">
        <v>1104</v>
      </c>
      <c r="AF16" s="26">
        <v>513</v>
      </c>
      <c r="AG16" s="26">
        <v>114</v>
      </c>
      <c r="AH16" s="35">
        <v>8.0593446696899995E-2</v>
      </c>
      <c r="AI16" s="35">
        <v>4.8988015182200001E-2</v>
      </c>
      <c r="AJ16" s="35">
        <v>2.1857923497300001E-2</v>
      </c>
      <c r="AK16" s="26">
        <v>869</v>
      </c>
      <c r="AL16" s="26">
        <v>941</v>
      </c>
      <c r="AM16" s="26">
        <v>1098</v>
      </c>
      <c r="AN16" s="26"/>
      <c r="AO16" s="35">
        <v>0.27763803551600003</v>
      </c>
      <c r="AP16" s="35">
        <v>2.41256412137</v>
      </c>
      <c r="AQ16" s="35">
        <v>2.42283169289</v>
      </c>
      <c r="AR16" s="35">
        <v>48.8447540684</v>
      </c>
      <c r="AS16" s="35">
        <v>147.014999235</v>
      </c>
      <c r="AT16" s="35">
        <v>147.014999235</v>
      </c>
      <c r="AU16" s="35">
        <f>AO16/AR16</f>
        <v>5.6840911744014148E-3</v>
      </c>
      <c r="AV16" s="35">
        <f>AP16/AS16</f>
        <v>1.6410326387946126E-2</v>
      </c>
      <c r="AW16" s="35">
        <f>AQ16/AT16</f>
        <v>1.648016668705457E-2</v>
      </c>
      <c r="AX16" s="26">
        <v>243</v>
      </c>
      <c r="AY16" s="26">
        <v>150</v>
      </c>
      <c r="AZ16" s="26">
        <v>86</v>
      </c>
      <c r="BA16" s="35">
        <v>0.55379539760100005</v>
      </c>
      <c r="BB16" s="35">
        <v>0.17328500617000001</v>
      </c>
      <c r="BC16" s="35">
        <v>0.17243138545</v>
      </c>
      <c r="BD16" s="26">
        <v>42</v>
      </c>
      <c r="BE16" s="26">
        <v>404</v>
      </c>
      <c r="BF16" s="26">
        <v>406</v>
      </c>
      <c r="BG16" s="27"/>
      <c r="BH16" s="35" t="s">
        <v>647</v>
      </c>
      <c r="BI16" s="35" t="s">
        <v>647</v>
      </c>
      <c r="BJ16" s="35" t="s">
        <v>647</v>
      </c>
      <c r="BK16" s="35" t="s">
        <v>647</v>
      </c>
      <c r="BL16" s="35" t="s">
        <v>647</v>
      </c>
      <c r="BM16" s="35" t="s">
        <v>647</v>
      </c>
      <c r="BN16" s="35" t="e">
        <f>BH16/BK16</f>
        <v>#VALUE!</v>
      </c>
      <c r="BO16" s="35" t="e">
        <f>BI16/BL16</f>
        <v>#VALUE!</v>
      </c>
      <c r="BP16" s="35" t="e">
        <f>BJ16/BM16</f>
        <v>#VALUE!</v>
      </c>
      <c r="BQ16" s="26" t="s">
        <v>647</v>
      </c>
      <c r="BR16" s="26" t="s">
        <v>647</v>
      </c>
      <c r="BS16" s="26" t="s">
        <v>647</v>
      </c>
      <c r="BT16" s="35" t="s">
        <v>647</v>
      </c>
      <c r="BU16" s="35" t="s">
        <v>647</v>
      </c>
      <c r="BV16" s="35" t="s">
        <v>647</v>
      </c>
      <c r="BW16" s="26" t="s">
        <v>647</v>
      </c>
      <c r="BX16" s="26" t="s">
        <v>647</v>
      </c>
      <c r="BY16" s="26" t="s">
        <v>647</v>
      </c>
      <c r="BZ16" s="27"/>
      <c r="CA16" s="35">
        <v>0.27763803551600003</v>
      </c>
      <c r="CB16" s="35">
        <v>2.2993985645200001</v>
      </c>
      <c r="CC16" s="35">
        <v>2.3096661360400002</v>
      </c>
      <c r="CD16" s="35">
        <v>48.8447540684</v>
      </c>
      <c r="CE16" s="35">
        <v>73.259606878599996</v>
      </c>
      <c r="CF16" s="35">
        <v>69.807234582099994</v>
      </c>
      <c r="CG16" s="35">
        <f>CA16/CD16</f>
        <v>5.6840911744014148E-3</v>
      </c>
      <c r="CH16" s="35">
        <f>CB16/CE16</f>
        <v>3.1386990218639596E-2</v>
      </c>
      <c r="CI16" s="35">
        <f>CC16/CF16</f>
        <v>3.3086343412209111E-2</v>
      </c>
      <c r="CJ16" s="26">
        <v>243</v>
      </c>
      <c r="CK16" s="26">
        <v>150</v>
      </c>
      <c r="CL16" s="26">
        <v>86</v>
      </c>
      <c r="CM16" s="35">
        <v>0.55379539760100005</v>
      </c>
      <c r="CN16" s="35">
        <v>9.1084927114900002E-2</v>
      </c>
      <c r="CO16" s="35">
        <v>8.6341663057599993E-2</v>
      </c>
      <c r="CP16" s="26">
        <v>42</v>
      </c>
      <c r="CQ16" s="26">
        <v>383</v>
      </c>
      <c r="CR16" s="26">
        <v>385</v>
      </c>
      <c r="CS16" s="26"/>
      <c r="CT16" s="35">
        <v>201706152000</v>
      </c>
      <c r="CU16" s="35">
        <v>201706152200</v>
      </c>
      <c r="CV16" s="35">
        <v>3.0527050414431498</v>
      </c>
      <c r="CW16" s="35">
        <v>2.9863527781389401</v>
      </c>
      <c r="CX16" s="35">
        <v>0.37543731051062801</v>
      </c>
      <c r="CY16" s="35">
        <v>212.36136255142301</v>
      </c>
      <c r="CZ16" s="35">
        <v>207.88850944369099</v>
      </c>
      <c r="DA16" s="35">
        <v>14.459525336813</v>
      </c>
      <c r="DC16" s="47">
        <f>AQ16*CW16*3600/AT16</f>
        <v>177.17612965228162</v>
      </c>
      <c r="DD16" s="47">
        <f>(CX16/CW16)*DC16</f>
        <v>22.274170047916613</v>
      </c>
    </row>
    <row r="17" spans="1:108" s="1" customFormat="1" ht="24" customHeight="1" x14ac:dyDescent="0.3">
      <c r="A17" s="3" t="s">
        <v>586</v>
      </c>
      <c r="B17" s="11">
        <v>34.330173000000002</v>
      </c>
      <c r="C17" s="11">
        <v>-118.51746900000001</v>
      </c>
      <c r="D17" s="23" t="str">
        <f>CONCATENATE(E17,"_",F17,"_",TEXT(G17,"00000"))</f>
        <v>ANG_CH4_00013</v>
      </c>
      <c r="E17" s="23" t="s">
        <v>20</v>
      </c>
      <c r="F17" s="23" t="s">
        <v>21</v>
      </c>
      <c r="G17" s="23">
        <f>G16+1</f>
        <v>13</v>
      </c>
      <c r="H17" s="11">
        <v>34.330213000000001</v>
      </c>
      <c r="I17" s="11">
        <v>-118.51764300000001</v>
      </c>
      <c r="J17" s="3" t="s">
        <v>22</v>
      </c>
      <c r="K17" s="12" t="s">
        <v>33</v>
      </c>
      <c r="L17" s="12" t="s">
        <v>57</v>
      </c>
      <c r="M17" s="12" t="s">
        <v>24</v>
      </c>
      <c r="N17" s="1" t="s">
        <v>550</v>
      </c>
      <c r="O17" s="12" t="s">
        <v>27</v>
      </c>
      <c r="P17" s="12" t="s">
        <v>34</v>
      </c>
      <c r="Q17" s="12" t="s">
        <v>28</v>
      </c>
      <c r="R17" s="1" t="s">
        <v>489</v>
      </c>
      <c r="S17" s="3" t="str">
        <f>CONCATENATE(MID(R17,8,2),"/",MID(R17,10,2),"/",MID(R17,6,2))</f>
        <v>06/15/17</v>
      </c>
      <c r="T17" s="3" t="str">
        <f>CONCATENATE(MID(R17,13,2),":",MID(R17,15,2),":",MID(R17,17,2))</f>
        <v>21:16:44</v>
      </c>
      <c r="U17" s="22"/>
      <c r="V17" s="35">
        <v>1.99795337761</v>
      </c>
      <c r="W17" s="35">
        <v>3.11749536031</v>
      </c>
      <c r="X17" s="35">
        <v>3.4559424622099999</v>
      </c>
      <c r="Y17" s="35">
        <v>133.56066037599999</v>
      </c>
      <c r="Z17" s="35">
        <v>96.805216801599997</v>
      </c>
      <c r="AA17" s="35">
        <v>50.4</v>
      </c>
      <c r="AB17" s="35">
        <f>V17/Y17</f>
        <v>1.4959145694438477E-2</v>
      </c>
      <c r="AC17" s="35">
        <f>W17/Z17</f>
        <v>3.220379503616249E-2</v>
      </c>
      <c r="AD17" s="35">
        <f>X17/AA17</f>
        <v>6.8570286948611114E-2</v>
      </c>
      <c r="AE17" s="26">
        <v>1117</v>
      </c>
      <c r="AF17" s="26">
        <v>513</v>
      </c>
      <c r="AG17" s="26">
        <v>114</v>
      </c>
      <c r="AH17" s="35">
        <v>0.11977460351200001</v>
      </c>
      <c r="AI17" s="35">
        <v>5.2683111184500003E-2</v>
      </c>
      <c r="AJ17" s="35">
        <v>2.51308900524E-2</v>
      </c>
      <c r="AK17" s="26">
        <v>531</v>
      </c>
      <c r="AL17" s="26">
        <v>875</v>
      </c>
      <c r="AM17" s="26">
        <v>955</v>
      </c>
      <c r="AN17" s="26"/>
      <c r="AO17" s="35" t="s">
        <v>647</v>
      </c>
      <c r="AP17" s="35">
        <v>0.458114330949</v>
      </c>
      <c r="AQ17" s="35">
        <v>0.47940895294500002</v>
      </c>
      <c r="AR17" s="35" t="s">
        <v>647</v>
      </c>
      <c r="AS17" s="35">
        <v>147.014999235</v>
      </c>
      <c r="AT17" s="35">
        <v>147.014999235</v>
      </c>
      <c r="AU17" s="35" t="e">
        <f>AO17/AR17</f>
        <v>#VALUE!</v>
      </c>
      <c r="AV17" s="35">
        <f>AP17/AS17</f>
        <v>3.1161060662709323E-3</v>
      </c>
      <c r="AW17" s="35">
        <f>AQ17/AT17</f>
        <v>3.2609526608824188E-3</v>
      </c>
      <c r="AX17" s="26" t="s">
        <v>647</v>
      </c>
      <c r="AY17" s="26">
        <v>150</v>
      </c>
      <c r="AZ17" s="26">
        <v>86</v>
      </c>
      <c r="BA17" s="35" t="s">
        <v>647</v>
      </c>
      <c r="BB17" s="35">
        <v>0.85374564015499999</v>
      </c>
      <c r="BC17" s="35">
        <v>0.81403654061300001</v>
      </c>
      <c r="BD17" s="26" t="s">
        <v>647</v>
      </c>
      <c r="BE17" s="26">
        <v>82</v>
      </c>
      <c r="BF17" s="26">
        <v>86</v>
      </c>
      <c r="BG17" s="27"/>
      <c r="BH17" s="35">
        <v>0.440688890286</v>
      </c>
      <c r="BI17" s="35">
        <v>0.440688890286</v>
      </c>
      <c r="BJ17" s="35">
        <v>0.440688890286</v>
      </c>
      <c r="BK17" s="35">
        <v>40.774624461800002</v>
      </c>
      <c r="BL17" s="35">
        <v>40.774624461800002</v>
      </c>
      <c r="BM17" s="35">
        <v>40.774624461800002</v>
      </c>
      <c r="BN17" s="35">
        <f>BH17/BK17</f>
        <v>1.0807920271561607E-2</v>
      </c>
      <c r="BO17" s="35">
        <f>BI17/BL17</f>
        <v>1.0807920271561607E-2</v>
      </c>
      <c r="BP17" s="35">
        <f>BJ17/BM17</f>
        <v>1.0807920271561607E-2</v>
      </c>
      <c r="BQ17" s="26">
        <v>8</v>
      </c>
      <c r="BR17" s="26">
        <v>7</v>
      </c>
      <c r="BS17" s="26">
        <v>6</v>
      </c>
      <c r="BT17" s="35">
        <v>0.40451016331099998</v>
      </c>
      <c r="BU17" s="35">
        <v>0.40451016331099998</v>
      </c>
      <c r="BV17" s="35">
        <v>0.40451016331099998</v>
      </c>
      <c r="BW17" s="26">
        <v>48</v>
      </c>
      <c r="BX17" s="26">
        <v>48</v>
      </c>
      <c r="BY17" s="26">
        <v>48</v>
      </c>
      <c r="BZ17" s="27"/>
      <c r="CA17" s="35" t="s">
        <v>647</v>
      </c>
      <c r="CB17" s="35">
        <v>0.45811433056400003</v>
      </c>
      <c r="CC17" s="35">
        <v>0.47441465991600001</v>
      </c>
      <c r="CD17" s="35" t="s">
        <v>647</v>
      </c>
      <c r="CE17" s="35">
        <v>73.259606878599996</v>
      </c>
      <c r="CF17" s="35">
        <v>69.807234582099994</v>
      </c>
      <c r="CG17" s="35" t="e">
        <f>CA17/CD17</f>
        <v>#VALUE!</v>
      </c>
      <c r="CH17" s="35">
        <f>CB17/CE17</f>
        <v>6.2533004213788743E-3</v>
      </c>
      <c r="CI17" s="35">
        <f>CC17/CF17</f>
        <v>6.7960672379600278E-3</v>
      </c>
      <c r="CJ17" s="26" t="s">
        <v>647</v>
      </c>
      <c r="CK17" s="26">
        <v>150</v>
      </c>
      <c r="CL17" s="26">
        <v>86</v>
      </c>
      <c r="CM17" s="35" t="s">
        <v>647</v>
      </c>
      <c r="CN17" s="35">
        <v>0.42543325713399999</v>
      </c>
      <c r="CO17" s="35">
        <v>0.39107694443800001</v>
      </c>
      <c r="CP17" s="26" t="s">
        <v>647</v>
      </c>
      <c r="CQ17" s="26">
        <v>82</v>
      </c>
      <c r="CR17" s="26">
        <v>85</v>
      </c>
      <c r="CS17" s="26"/>
      <c r="CT17" s="35">
        <v>201706152000</v>
      </c>
      <c r="CU17" s="35">
        <v>201706152200</v>
      </c>
      <c r="CV17" s="35">
        <v>3.0527050414431498</v>
      </c>
      <c r="CW17" s="35">
        <v>2.9463961964114098</v>
      </c>
      <c r="CX17" s="35">
        <v>0.375495804138823</v>
      </c>
      <c r="CY17" s="35">
        <v>212.36136255142301</v>
      </c>
      <c r="CZ17" s="35">
        <v>214.18296028395301</v>
      </c>
      <c r="DA17" s="35">
        <v>12.3426161794448</v>
      </c>
      <c r="DC17" s="47">
        <f>AQ17*CW17*3600/AT17</f>
        <v>34.589010660125851</v>
      </c>
      <c r="DD17" s="47">
        <f>(CX17/CW17)*DC17</f>
        <v>4.4081065499640424</v>
      </c>
    </row>
    <row r="18" spans="1:108" s="1" customFormat="1" ht="24" customHeight="1" x14ac:dyDescent="0.3">
      <c r="A18" s="3" t="s">
        <v>600</v>
      </c>
      <c r="B18" s="11">
        <v>34.332320000000003</v>
      </c>
      <c r="C18" s="11">
        <v>-118.515602</v>
      </c>
      <c r="D18" s="23" t="str">
        <f>CONCATENATE(E18,"_",F18,"_",TEXT(G18,"00000"))</f>
        <v>ANG_CH4_00014</v>
      </c>
      <c r="E18" s="23" t="s">
        <v>20</v>
      </c>
      <c r="F18" s="23" t="s">
        <v>21</v>
      </c>
      <c r="G18" s="23">
        <f>G17+1</f>
        <v>14</v>
      </c>
      <c r="H18" s="11">
        <v>34.331420999999999</v>
      </c>
      <c r="I18" s="11">
        <v>-118.51548</v>
      </c>
      <c r="J18" s="3" t="s">
        <v>22</v>
      </c>
      <c r="K18" s="12" t="s">
        <v>33</v>
      </c>
      <c r="L18" s="12" t="s">
        <v>57</v>
      </c>
      <c r="M18" s="12" t="s">
        <v>24</v>
      </c>
      <c r="N18" s="1" t="s">
        <v>551</v>
      </c>
      <c r="O18" s="12" t="s">
        <v>27</v>
      </c>
      <c r="P18" s="12" t="s">
        <v>34</v>
      </c>
      <c r="Q18" s="12" t="s">
        <v>28</v>
      </c>
      <c r="R18" s="1" t="s">
        <v>489</v>
      </c>
      <c r="S18" s="3" t="str">
        <f>CONCATENATE(MID(R18,8,2),"/",MID(R18,10,2),"/",MID(R18,6,2))</f>
        <v>06/15/17</v>
      </c>
      <c r="T18" s="3" t="str">
        <f>CONCATENATE(MID(R18,13,2),":",MID(R18,15,2),":",MID(R18,17,2))</f>
        <v>21:16:44</v>
      </c>
      <c r="U18" s="22"/>
      <c r="V18" s="35">
        <v>7.00778494426</v>
      </c>
      <c r="W18" s="35">
        <v>7.2419642916900004</v>
      </c>
      <c r="X18" s="35">
        <v>7.3036953666000004</v>
      </c>
      <c r="Y18" s="35">
        <v>147.85252787799999</v>
      </c>
      <c r="Z18" s="35">
        <v>138.80666410500001</v>
      </c>
      <c r="AA18" s="35">
        <v>50.4</v>
      </c>
      <c r="AB18" s="35">
        <f>V18/Y18</f>
        <v>4.739712634499188E-2</v>
      </c>
      <c r="AC18" s="35">
        <f>W18/Z18</f>
        <v>5.217303029638283E-2</v>
      </c>
      <c r="AD18" s="35">
        <f>X18/AA18</f>
        <v>0.14491459060714287</v>
      </c>
      <c r="AE18" s="26">
        <v>983</v>
      </c>
      <c r="AF18" s="26">
        <v>500</v>
      </c>
      <c r="AG18" s="26">
        <v>114</v>
      </c>
      <c r="AH18" s="35">
        <v>3.1543891423099997E-2</v>
      </c>
      <c r="AI18" s="35">
        <v>2.8876544988500001E-2</v>
      </c>
      <c r="AJ18" s="35">
        <v>1.0416666666700001E-2</v>
      </c>
      <c r="AK18" s="26">
        <v>2232</v>
      </c>
      <c r="AL18" s="26">
        <v>2289</v>
      </c>
      <c r="AM18" s="26">
        <v>2304</v>
      </c>
      <c r="AN18" s="26"/>
      <c r="AO18" s="35">
        <v>2.13252513098</v>
      </c>
      <c r="AP18" s="35">
        <v>2.2198627982599999</v>
      </c>
      <c r="AQ18" s="35">
        <v>2.2486086784300001</v>
      </c>
      <c r="AR18" s="35">
        <v>143.447063407</v>
      </c>
      <c r="AS18" s="35">
        <v>148.685338887</v>
      </c>
      <c r="AT18" s="35">
        <v>148.685338887</v>
      </c>
      <c r="AU18" s="35">
        <f>AO18/AR18</f>
        <v>1.486628642183787E-2</v>
      </c>
      <c r="AV18" s="35">
        <f>AP18/AS18</f>
        <v>1.4929937375648603E-2</v>
      </c>
      <c r="AW18" s="35">
        <f>AQ18/AT18</f>
        <v>1.5123271031711672E-2</v>
      </c>
      <c r="AX18" s="26">
        <v>201</v>
      </c>
      <c r="AY18" s="26">
        <v>133</v>
      </c>
      <c r="AZ18" s="26">
        <v>74</v>
      </c>
      <c r="BA18" s="35">
        <v>0.144720604728</v>
      </c>
      <c r="BB18" s="35">
        <v>0.143907606356</v>
      </c>
      <c r="BC18" s="35">
        <v>0.14245984371699999</v>
      </c>
      <c r="BD18" s="26">
        <v>472</v>
      </c>
      <c r="BE18" s="26">
        <v>492</v>
      </c>
      <c r="BF18" s="26">
        <v>497</v>
      </c>
      <c r="BG18" s="27"/>
      <c r="BH18" s="35">
        <v>0.44068889568199998</v>
      </c>
      <c r="BI18" s="35">
        <v>0.44068889568199998</v>
      </c>
      <c r="BJ18" s="35">
        <v>0.44068889568199998</v>
      </c>
      <c r="BK18" s="35">
        <v>40.774624461800002</v>
      </c>
      <c r="BL18" s="35">
        <v>40.774624461800002</v>
      </c>
      <c r="BM18" s="35">
        <v>40.774624461800002</v>
      </c>
      <c r="BN18" s="35">
        <f>BH18/BK18</f>
        <v>1.0807920403898816E-2</v>
      </c>
      <c r="BO18" s="35">
        <f>BI18/BL18</f>
        <v>1.0807920403898816E-2</v>
      </c>
      <c r="BP18" s="35">
        <f>BJ18/BM18</f>
        <v>1.0807920403898816E-2</v>
      </c>
      <c r="BQ18" s="26">
        <v>8</v>
      </c>
      <c r="BR18" s="26">
        <v>7</v>
      </c>
      <c r="BS18" s="26">
        <v>6</v>
      </c>
      <c r="BT18" s="35">
        <v>0.40451016331099998</v>
      </c>
      <c r="BU18" s="35">
        <v>0.40451016331099998</v>
      </c>
      <c r="BV18" s="35">
        <v>0.40451016331099998</v>
      </c>
      <c r="BW18" s="26">
        <v>48</v>
      </c>
      <c r="BX18" s="26">
        <v>48</v>
      </c>
      <c r="BY18" s="26">
        <v>48</v>
      </c>
      <c r="BZ18" s="27"/>
      <c r="CA18" s="35">
        <v>2.13252513098</v>
      </c>
      <c r="CB18" s="35">
        <v>2.2158607537299999</v>
      </c>
      <c r="CC18" s="35">
        <v>2.2446066339000001</v>
      </c>
      <c r="CD18" s="35">
        <v>71.3382085561</v>
      </c>
      <c r="CE18" s="35">
        <v>72.533647364499998</v>
      </c>
      <c r="CF18" s="35">
        <v>67.232804493000003</v>
      </c>
      <c r="CG18" s="35">
        <f>CA18/CD18</f>
        <v>2.9893169090488069E-2</v>
      </c>
      <c r="CH18" s="35">
        <f>CB18/CE18</f>
        <v>3.0549418569767173E-2</v>
      </c>
      <c r="CI18" s="35">
        <f>CC18/CF18</f>
        <v>3.3385586854906509E-2</v>
      </c>
      <c r="CJ18" s="26">
        <v>201</v>
      </c>
      <c r="CK18" s="26">
        <v>133</v>
      </c>
      <c r="CL18" s="26">
        <v>74</v>
      </c>
      <c r="CM18" s="35">
        <v>7.1971558268900004E-2</v>
      </c>
      <c r="CN18" s="35">
        <v>7.0345890179900006E-2</v>
      </c>
      <c r="CO18" s="35">
        <v>6.4547623361199999E-2</v>
      </c>
      <c r="CP18" s="26">
        <v>472</v>
      </c>
      <c r="CQ18" s="26">
        <v>491</v>
      </c>
      <c r="CR18" s="26">
        <v>496</v>
      </c>
      <c r="CS18" s="26"/>
      <c r="CT18" s="35">
        <v>201706152000</v>
      </c>
      <c r="CU18" s="35">
        <v>201706152200</v>
      </c>
      <c r="CV18" s="35">
        <v>3.0527050414431498</v>
      </c>
      <c r="CW18" s="35">
        <v>3.0792890860868201</v>
      </c>
      <c r="CX18" s="35">
        <v>0.33151576902573698</v>
      </c>
      <c r="CY18" s="35">
        <v>212.36136255142301</v>
      </c>
      <c r="CZ18" s="35">
        <v>205.592276014357</v>
      </c>
      <c r="DA18" s="35">
        <v>13.5041597991308</v>
      </c>
      <c r="DC18" s="47">
        <f>AQ18*CW18*3600/AT18</f>
        <v>167.64812436197775</v>
      </c>
      <c r="DD18" s="47">
        <f>(CX18/CW18)*DC18</f>
        <v>18.048970174545161</v>
      </c>
    </row>
    <row r="19" spans="1:108" s="1" customFormat="1" ht="24" customHeight="1" x14ac:dyDescent="0.3">
      <c r="A19" s="3" t="s">
        <v>257</v>
      </c>
      <c r="B19" s="11">
        <v>38.211635657999999</v>
      </c>
      <c r="C19" s="11">
        <v>-121.96851164900001</v>
      </c>
      <c r="D19" s="23" t="str">
        <f>CONCATENATE(E19,"_",F19,"_",TEXT(G19,"00000"))</f>
        <v>ANG_CH4_00015</v>
      </c>
      <c r="E19" s="23" t="s">
        <v>20</v>
      </c>
      <c r="F19" s="23" t="s">
        <v>21</v>
      </c>
      <c r="G19" s="23">
        <f>G18+1</f>
        <v>15</v>
      </c>
      <c r="H19" s="11">
        <v>38.211635657999999</v>
      </c>
      <c r="I19" s="11">
        <v>-121.96851164900001</v>
      </c>
      <c r="J19" s="3" t="s">
        <v>25</v>
      </c>
      <c r="K19" s="12" t="s">
        <v>59</v>
      </c>
      <c r="L19" s="12" t="s">
        <v>23</v>
      </c>
      <c r="M19" s="12" t="s">
        <v>24</v>
      </c>
      <c r="N19" s="1" t="s">
        <v>258</v>
      </c>
      <c r="O19" s="12" t="s">
        <v>27</v>
      </c>
      <c r="P19" s="12" t="s">
        <v>296</v>
      </c>
      <c r="Q19" s="12" t="s">
        <v>28</v>
      </c>
      <c r="R19" s="1" t="s">
        <v>259</v>
      </c>
      <c r="S19" s="3" t="str">
        <f>CONCATENATE(MID(R19,8,2),"/",MID(R19,10,2),"/",MID(R19,6,2))</f>
        <v>06/17/17</v>
      </c>
      <c r="T19" s="3" t="str">
        <f>CONCATENATE(MID(R19,13,2),":",MID(R19,15,2),":",MID(R19,17,2))</f>
        <v>19:24:17</v>
      </c>
      <c r="U19" s="22"/>
      <c r="V19" s="35">
        <v>27.8375162303</v>
      </c>
      <c r="W19" s="35">
        <v>27.926150997099999</v>
      </c>
      <c r="X19" s="35">
        <v>27.926150997099999</v>
      </c>
      <c r="Y19" s="35">
        <v>143.35480459300001</v>
      </c>
      <c r="Z19" s="35">
        <v>144.04530537299999</v>
      </c>
      <c r="AA19" s="35">
        <v>147</v>
      </c>
      <c r="AB19" s="35">
        <f>V19/Y19</f>
        <v>0.19418614052967223</v>
      </c>
      <c r="AC19" s="35">
        <f>W19/Z19</f>
        <v>0.19387060845048898</v>
      </c>
      <c r="AD19" s="35">
        <f>X19/AA19</f>
        <v>0.18997381630680271</v>
      </c>
      <c r="AE19" s="26">
        <v>248</v>
      </c>
      <c r="AF19" s="26">
        <v>38</v>
      </c>
      <c r="AG19" s="26">
        <v>4</v>
      </c>
      <c r="AH19" s="35">
        <v>1.0894381210299999E-2</v>
      </c>
      <c r="AI19" s="35">
        <v>1.0906821841099999E-2</v>
      </c>
      <c r="AJ19" s="35">
        <v>1.11305453967E-2</v>
      </c>
      <c r="AK19" s="26">
        <v>6266</v>
      </c>
      <c r="AL19" s="26">
        <v>6289</v>
      </c>
      <c r="AM19" s="26">
        <v>6289</v>
      </c>
      <c r="AN19" s="26"/>
      <c r="AO19" s="35">
        <v>18.636829388700001</v>
      </c>
      <c r="AP19" s="35">
        <v>18.6423817101</v>
      </c>
      <c r="AQ19" s="35">
        <v>18.647730694</v>
      </c>
      <c r="AR19" s="35">
        <v>145.61346091600001</v>
      </c>
      <c r="AS19" s="35">
        <v>139.94573948499999</v>
      </c>
      <c r="AT19" s="35">
        <v>139.94573948499999</v>
      </c>
      <c r="AU19" s="35">
        <f>AO19/AR19</f>
        <v>0.12798836914844722</v>
      </c>
      <c r="AV19" s="35">
        <f>AP19/AS19</f>
        <v>0.1332114988187845</v>
      </c>
      <c r="AW19" s="35">
        <f>AQ19/AT19</f>
        <v>0.13324972066047602</v>
      </c>
      <c r="AX19" s="26">
        <v>43</v>
      </c>
      <c r="AY19" s="26">
        <v>11</v>
      </c>
      <c r="AZ19" s="26">
        <v>5</v>
      </c>
      <c r="BA19" s="35">
        <v>2.08227457338E-2</v>
      </c>
      <c r="BB19" s="35">
        <v>2.0006252874899998E-2</v>
      </c>
      <c r="BC19" s="35">
        <v>2.0000248597299999E-2</v>
      </c>
      <c r="BD19" s="26">
        <v>3330</v>
      </c>
      <c r="BE19" s="26">
        <v>3331</v>
      </c>
      <c r="BF19" s="26">
        <v>3332</v>
      </c>
      <c r="BG19" s="27"/>
      <c r="BH19" s="35">
        <v>8.2884834996500008</v>
      </c>
      <c r="BI19" s="35">
        <v>8.2884834996500008</v>
      </c>
      <c r="BJ19" s="35">
        <v>8.2884834996500008</v>
      </c>
      <c r="BK19" s="35">
        <v>114.714602383</v>
      </c>
      <c r="BL19" s="35">
        <v>114.714602383</v>
      </c>
      <c r="BM19" s="35">
        <v>114.714602383</v>
      </c>
      <c r="BN19" s="35">
        <f>BH19/BK19</f>
        <v>7.2253081364280644E-2</v>
      </c>
      <c r="BO19" s="35">
        <f>BI19/BL19</f>
        <v>7.2253081364280644E-2</v>
      </c>
      <c r="BP19" s="35">
        <f>BJ19/BM19</f>
        <v>7.2253081364280644E-2</v>
      </c>
      <c r="BQ19" s="26">
        <v>1</v>
      </c>
      <c r="BR19" s="26">
        <v>1</v>
      </c>
      <c r="BS19" s="26">
        <v>1</v>
      </c>
      <c r="BT19" s="35">
        <v>4.6688889859E-2</v>
      </c>
      <c r="BU19" s="35">
        <v>4.6688889859E-2</v>
      </c>
      <c r="BV19" s="35">
        <v>4.6688889859E-2</v>
      </c>
      <c r="BW19" s="26">
        <v>1170</v>
      </c>
      <c r="BX19" s="26">
        <v>1170</v>
      </c>
      <c r="BY19" s="26">
        <v>1170</v>
      </c>
      <c r="BZ19" s="27"/>
      <c r="CA19" s="35">
        <v>18.636829388700001</v>
      </c>
      <c r="CB19" s="35">
        <v>18.6423817101</v>
      </c>
      <c r="CC19" s="35">
        <v>18.647730694</v>
      </c>
      <c r="CD19" s="35">
        <v>69.585774408299997</v>
      </c>
      <c r="CE19" s="35">
        <v>69.585774408299997</v>
      </c>
      <c r="CF19" s="35">
        <v>63.034990283200003</v>
      </c>
      <c r="CG19" s="35">
        <f>CA19/CD19</f>
        <v>0.26782527818612667</v>
      </c>
      <c r="CH19" s="35">
        <f>CB19/CE19</f>
        <v>0.2679050692274309</v>
      </c>
      <c r="CI19" s="35">
        <f>CC19/CF19</f>
        <v>0.29583142014015612</v>
      </c>
      <c r="CJ19" s="26">
        <v>43</v>
      </c>
      <c r="CK19" s="26">
        <v>11</v>
      </c>
      <c r="CL19" s="26">
        <v>5</v>
      </c>
      <c r="CM19" s="35">
        <v>9.9507756911599993E-3</v>
      </c>
      <c r="CN19" s="35">
        <v>9.9477883673300006E-3</v>
      </c>
      <c r="CO19" s="35">
        <v>9.0086020526999998E-3</v>
      </c>
      <c r="CP19" s="26">
        <v>3330</v>
      </c>
      <c r="CQ19" s="26">
        <v>3331</v>
      </c>
      <c r="CR19" s="26">
        <v>3332</v>
      </c>
      <c r="CS19" s="26"/>
      <c r="CT19" s="35">
        <v>201706171800</v>
      </c>
      <c r="CU19" s="35">
        <v>201706172000</v>
      </c>
      <c r="CV19" s="35">
        <v>4.9973948698820498</v>
      </c>
      <c r="CW19" s="35">
        <v>4.3200206419422296</v>
      </c>
      <c r="CX19" s="35">
        <v>0.91533573457483297</v>
      </c>
      <c r="CY19" s="35">
        <v>231.52483697692401</v>
      </c>
      <c r="CZ19" s="35">
        <v>233.388368642518</v>
      </c>
      <c r="DA19" s="35">
        <v>17.575705289886699</v>
      </c>
      <c r="DC19" s="47">
        <f>AQ19*CW19*3600/AT19</f>
        <v>2072.3095576306528</v>
      </c>
      <c r="DD19" s="47">
        <f>(CX19/CW19)*DC19</f>
        <v>439.08563139353328</v>
      </c>
    </row>
    <row r="20" spans="1:108" s="1" customFormat="1" ht="24" customHeight="1" x14ac:dyDescent="0.3">
      <c r="A20" s="3" t="s">
        <v>624</v>
      </c>
      <c r="B20" s="11">
        <v>38.003993999999999</v>
      </c>
      <c r="C20" s="11">
        <v>-121.934715</v>
      </c>
      <c r="D20" s="23" t="str">
        <f>CONCATENATE(E20,"_",F20,"_",TEXT(G20,"00000"))</f>
        <v>ANG_CH4_00016</v>
      </c>
      <c r="E20" s="23" t="s">
        <v>20</v>
      </c>
      <c r="F20" s="23" t="s">
        <v>21</v>
      </c>
      <c r="G20" s="23">
        <f>G19+1</f>
        <v>16</v>
      </c>
      <c r="H20" s="11">
        <v>38.003993999999999</v>
      </c>
      <c r="I20" s="11">
        <v>-121.934715</v>
      </c>
      <c r="J20" s="3" t="s">
        <v>22</v>
      </c>
      <c r="K20" s="12" t="s">
        <v>38</v>
      </c>
      <c r="L20" s="12" t="s">
        <v>57</v>
      </c>
      <c r="M20" s="12" t="s">
        <v>24</v>
      </c>
      <c r="N20" s="1" t="s">
        <v>253</v>
      </c>
      <c r="O20" s="12" t="s">
        <v>27</v>
      </c>
      <c r="P20" s="12" t="s">
        <v>45</v>
      </c>
      <c r="Q20" s="12" t="s">
        <v>28</v>
      </c>
      <c r="R20" s="1" t="s">
        <v>254</v>
      </c>
      <c r="S20" s="3" t="str">
        <f>CONCATENATE(MID(R20,8,2),"/",MID(R20,10,2),"/",MID(R20,6,2))</f>
        <v>06/17/17</v>
      </c>
      <c r="T20" s="3" t="str">
        <f>CONCATENATE(MID(R20,13,2),":",MID(R20,15,2),":",MID(R20,17,2))</f>
        <v>19:49:50</v>
      </c>
      <c r="U20" s="22"/>
      <c r="V20" s="35">
        <v>1.3683819048300001</v>
      </c>
      <c r="W20" s="35">
        <v>1.39008936039</v>
      </c>
      <c r="X20" s="35">
        <v>1.39008936039</v>
      </c>
      <c r="Y20" s="35">
        <v>57.161175635200003</v>
      </c>
      <c r="Z20" s="35">
        <v>66.559822716100001</v>
      </c>
      <c r="AA20" s="35">
        <v>66.559822716100001</v>
      </c>
      <c r="AB20" s="35">
        <f>V20/Y20</f>
        <v>2.3939009119808008E-2</v>
      </c>
      <c r="AC20" s="35">
        <f>W20/Z20</f>
        <v>2.0884811642591025E-2</v>
      </c>
      <c r="AD20" s="35">
        <f>X20/AA20</f>
        <v>2.0884811642591025E-2</v>
      </c>
      <c r="AE20" s="26">
        <v>711</v>
      </c>
      <c r="AF20" s="26">
        <v>610</v>
      </c>
      <c r="AG20" s="26">
        <v>407</v>
      </c>
      <c r="AH20" s="35">
        <v>0.39232104073599999</v>
      </c>
      <c r="AI20" s="35">
        <v>0.438181848032</v>
      </c>
      <c r="AJ20" s="35">
        <v>0.438181848032</v>
      </c>
      <c r="AK20" s="26">
        <v>47</v>
      </c>
      <c r="AL20" s="26">
        <v>49</v>
      </c>
      <c r="AM20" s="26">
        <v>49</v>
      </c>
      <c r="AN20" s="26"/>
      <c r="AO20" s="35">
        <v>1.04179928772</v>
      </c>
      <c r="AP20" s="35">
        <v>1.04179928772</v>
      </c>
      <c r="AQ20" s="35">
        <v>1.04179928772</v>
      </c>
      <c r="AR20" s="35">
        <v>43.066576367300001</v>
      </c>
      <c r="AS20" s="35">
        <v>43.066576367300001</v>
      </c>
      <c r="AT20" s="35">
        <v>43.066576367300001</v>
      </c>
      <c r="AU20" s="35">
        <f>AO20/AR20</f>
        <v>2.4190436658694494E-2</v>
      </c>
      <c r="AV20" s="35">
        <f>AP20/AS20</f>
        <v>2.4190436658694494E-2</v>
      </c>
      <c r="AW20" s="35">
        <f>AQ20/AT20</f>
        <v>2.4190436658694494E-2</v>
      </c>
      <c r="AX20" s="26">
        <v>85</v>
      </c>
      <c r="AY20" s="26">
        <v>81</v>
      </c>
      <c r="AZ20" s="26">
        <v>70</v>
      </c>
      <c r="BA20" s="35">
        <v>0.55569775957800005</v>
      </c>
      <c r="BB20" s="35">
        <v>0.55569775957800005</v>
      </c>
      <c r="BC20" s="35">
        <v>0.55569775957800005</v>
      </c>
      <c r="BD20" s="26">
        <v>25</v>
      </c>
      <c r="BE20" s="26">
        <v>25</v>
      </c>
      <c r="BF20" s="26">
        <v>25</v>
      </c>
      <c r="BG20" s="27"/>
      <c r="BH20" s="35">
        <v>0.40063102370699999</v>
      </c>
      <c r="BI20" s="35">
        <v>0.40063102370699999</v>
      </c>
      <c r="BJ20" s="35">
        <v>0.40063102370699999</v>
      </c>
      <c r="BK20" s="35">
        <v>11.177208953899999</v>
      </c>
      <c r="BL20" s="35">
        <v>11.177208953899999</v>
      </c>
      <c r="BM20" s="35">
        <v>11.177208953899999</v>
      </c>
      <c r="BN20" s="35">
        <f>BH20/BK20</f>
        <v>3.584356572015325E-2</v>
      </c>
      <c r="BO20" s="35">
        <f>BI20/BL20</f>
        <v>3.584356572015325E-2</v>
      </c>
      <c r="BP20" s="35">
        <f>BJ20/BM20</f>
        <v>3.584356572015325E-2</v>
      </c>
      <c r="BQ20" s="26">
        <v>4</v>
      </c>
      <c r="BR20" s="26">
        <v>4</v>
      </c>
      <c r="BS20" s="26">
        <v>4</v>
      </c>
      <c r="BT20" s="35">
        <v>0.40061680838500002</v>
      </c>
      <c r="BU20" s="35">
        <v>0.40061680838500002</v>
      </c>
      <c r="BV20" s="35">
        <v>0.40061680838500002</v>
      </c>
      <c r="BW20" s="26">
        <v>9</v>
      </c>
      <c r="BX20" s="26">
        <v>9</v>
      </c>
      <c r="BY20" s="26">
        <v>9</v>
      </c>
      <c r="BZ20" s="27"/>
      <c r="CA20" s="35">
        <v>1.04179928772</v>
      </c>
      <c r="CB20" s="35">
        <v>1.04179928772</v>
      </c>
      <c r="CC20" s="35">
        <v>1.04179928772</v>
      </c>
      <c r="CD20" s="35">
        <v>43.066576367300001</v>
      </c>
      <c r="CE20" s="35">
        <v>43.066576367300001</v>
      </c>
      <c r="CF20" s="35">
        <v>43.066576367300001</v>
      </c>
      <c r="CG20" s="35">
        <f>CA20/CD20</f>
        <v>2.4190436658694494E-2</v>
      </c>
      <c r="CH20" s="35">
        <f>CB20/CE20</f>
        <v>2.4190436658694494E-2</v>
      </c>
      <c r="CI20" s="35">
        <f>CC20/CF20</f>
        <v>2.4190436658694494E-2</v>
      </c>
      <c r="CJ20" s="26">
        <v>85</v>
      </c>
      <c r="CK20" s="26">
        <v>81</v>
      </c>
      <c r="CL20" s="26">
        <v>70</v>
      </c>
      <c r="CM20" s="35">
        <v>0.55569775957800005</v>
      </c>
      <c r="CN20" s="35">
        <v>0.55569775957800005</v>
      </c>
      <c r="CO20" s="35">
        <v>0.55569775957800005</v>
      </c>
      <c r="CP20" s="26">
        <v>25</v>
      </c>
      <c r="CQ20" s="26">
        <v>25</v>
      </c>
      <c r="CR20" s="26">
        <v>25</v>
      </c>
      <c r="CS20" s="26"/>
      <c r="CT20" s="35">
        <v>201706171800</v>
      </c>
      <c r="CU20" s="35">
        <v>201706172000</v>
      </c>
      <c r="CV20" s="35">
        <v>2.7144183470204499</v>
      </c>
      <c r="CW20" s="35">
        <v>3.2647085609915298</v>
      </c>
      <c r="CX20" s="35">
        <v>0.63909154858465</v>
      </c>
      <c r="CY20" s="35">
        <v>297.32985490438398</v>
      </c>
      <c r="CZ20" s="35">
        <v>307.58074365218198</v>
      </c>
      <c r="DA20" s="35">
        <v>16.191721139839299</v>
      </c>
      <c r="DC20" s="47">
        <f>AQ20*CW20*3600/AT20</f>
        <v>284.30901235354776</v>
      </c>
      <c r="DD20" s="47">
        <f>(CX20/CW20)*DC20</f>
        <v>55.655653050518232</v>
      </c>
    </row>
    <row r="21" spans="1:108" s="1" customFormat="1" ht="24" customHeight="1" x14ac:dyDescent="0.3">
      <c r="A21" s="3" t="s">
        <v>622</v>
      </c>
      <c r="B21" s="11">
        <v>37.997059</v>
      </c>
      <c r="C21" s="11">
        <v>-121.93346699999999</v>
      </c>
      <c r="D21" s="23" t="str">
        <f>CONCATENATE(E21,"_",F21,"_",TEXT(G21,"00000"))</f>
        <v>ANG_CH4_00017</v>
      </c>
      <c r="E21" s="23" t="s">
        <v>20</v>
      </c>
      <c r="F21" s="23" t="s">
        <v>21</v>
      </c>
      <c r="G21" s="23">
        <f>G20+1</f>
        <v>17</v>
      </c>
      <c r="H21" s="11">
        <v>37.997059</v>
      </c>
      <c r="I21" s="11">
        <v>-121.93346699999999</v>
      </c>
      <c r="J21" s="3" t="s">
        <v>22</v>
      </c>
      <c r="K21" s="12" t="s">
        <v>38</v>
      </c>
      <c r="L21" s="12" t="s">
        <v>57</v>
      </c>
      <c r="M21" s="12" t="s">
        <v>24</v>
      </c>
      <c r="N21" s="1" t="s">
        <v>578</v>
      </c>
      <c r="O21" s="12" t="s">
        <v>27</v>
      </c>
      <c r="P21" s="12" t="s">
        <v>45</v>
      </c>
      <c r="Q21" s="12" t="s">
        <v>28</v>
      </c>
      <c r="R21" s="1" t="s">
        <v>254</v>
      </c>
      <c r="S21" s="3" t="str">
        <f>CONCATENATE(MID(R21,8,2),"/",MID(R21,10,2),"/",MID(R21,6,2))</f>
        <v>06/17/17</v>
      </c>
      <c r="T21" s="3" t="str">
        <f>CONCATENATE(MID(R21,13,2),":",MID(R21,15,2),":",MID(R21,17,2))</f>
        <v>19:49:50</v>
      </c>
      <c r="U21" s="22"/>
      <c r="V21" s="35">
        <v>3.0295342356299999E-2</v>
      </c>
      <c r="W21" s="35">
        <v>23.362819782300001</v>
      </c>
      <c r="X21" s="35">
        <v>23.8242786663</v>
      </c>
      <c r="Y21" s="35">
        <v>8.7681240867099994</v>
      </c>
      <c r="Z21" s="35">
        <v>135.05472964699999</v>
      </c>
      <c r="AA21" s="35">
        <v>122.322401873</v>
      </c>
      <c r="AB21" s="35">
        <f>V21/Y21</f>
        <v>3.4551680675025099E-3</v>
      </c>
      <c r="AC21" s="35">
        <f>W21/Z21</f>
        <v>0.17298779423249147</v>
      </c>
      <c r="AD21" s="35">
        <f>X21/AA21</f>
        <v>0.19476627585383188</v>
      </c>
      <c r="AE21" s="26">
        <v>771</v>
      </c>
      <c r="AF21" s="26">
        <v>619</v>
      </c>
      <c r="AG21" s="26">
        <v>411</v>
      </c>
      <c r="AH21" s="35">
        <v>0.70710678118699999</v>
      </c>
      <c r="AI21" s="35">
        <v>1.5427068633700001E-2</v>
      </c>
      <c r="AJ21" s="35">
        <v>1.3696230237399999E-2</v>
      </c>
      <c r="AK21" s="26">
        <v>4</v>
      </c>
      <c r="AL21" s="26">
        <v>2824</v>
      </c>
      <c r="AM21" s="26">
        <v>2881</v>
      </c>
      <c r="AN21" s="26"/>
      <c r="AO21" s="35">
        <v>0.108138734768</v>
      </c>
      <c r="AP21" s="35">
        <v>0.108138734768</v>
      </c>
      <c r="AQ21" s="35">
        <v>12.6464115565</v>
      </c>
      <c r="AR21" s="35">
        <v>26.304372260099999</v>
      </c>
      <c r="AS21" s="35">
        <v>26.304372260099999</v>
      </c>
      <c r="AT21" s="35">
        <v>145.303716401</v>
      </c>
      <c r="AU21" s="35">
        <f>AO21/AR21</f>
        <v>4.1110555195430802E-3</v>
      </c>
      <c r="AV21" s="35">
        <f>AP21/AS21</f>
        <v>4.1110555195430802E-3</v>
      </c>
      <c r="AW21" s="35">
        <f>AQ21/AT21</f>
        <v>8.7034329676738853E-2</v>
      </c>
      <c r="AX21" s="26">
        <v>92</v>
      </c>
      <c r="AY21" s="26">
        <v>88</v>
      </c>
      <c r="AZ21" s="26">
        <v>72</v>
      </c>
      <c r="BA21" s="35">
        <v>0.25712973861299998</v>
      </c>
      <c r="BB21" s="35">
        <v>0.25712973861299998</v>
      </c>
      <c r="BC21" s="35">
        <v>4.2923229469799998E-2</v>
      </c>
      <c r="BD21" s="26">
        <v>33</v>
      </c>
      <c r="BE21" s="26">
        <v>33</v>
      </c>
      <c r="BF21" s="26">
        <v>1092</v>
      </c>
      <c r="BG21" s="27"/>
      <c r="BH21" s="35">
        <v>0.48602253543099999</v>
      </c>
      <c r="BI21" s="35">
        <v>4.5454616651100004</v>
      </c>
      <c r="BJ21" s="35">
        <v>4.5454616651100004</v>
      </c>
      <c r="BK21" s="35">
        <v>29.245341509399999</v>
      </c>
      <c r="BL21" s="35">
        <v>140.90514539899999</v>
      </c>
      <c r="BM21" s="35">
        <v>140.90514539899999</v>
      </c>
      <c r="BN21" s="35">
        <f>BH21/BK21</f>
        <v>1.6618801844894966E-2</v>
      </c>
      <c r="BO21" s="35">
        <f>BI21/BL21</f>
        <v>3.2259018307945052E-2</v>
      </c>
      <c r="BP21" s="35">
        <f>BJ21/BM21</f>
        <v>3.2259018307945052E-2</v>
      </c>
      <c r="BQ21" s="26">
        <v>7</v>
      </c>
      <c r="BR21" s="26">
        <v>6</v>
      </c>
      <c r="BS21" s="26">
        <v>6</v>
      </c>
      <c r="BT21" s="35">
        <v>0.30432197200200001</v>
      </c>
      <c r="BU21" s="35">
        <v>0.15151090903200001</v>
      </c>
      <c r="BV21" s="35">
        <v>0.15151090903200001</v>
      </c>
      <c r="BW21" s="26">
        <v>31</v>
      </c>
      <c r="BX21" s="26">
        <v>300</v>
      </c>
      <c r="BY21" s="26">
        <v>300</v>
      </c>
      <c r="BZ21" s="27"/>
      <c r="CA21" s="35">
        <v>0.108138734768</v>
      </c>
      <c r="CB21" s="35">
        <v>0.108138734768</v>
      </c>
      <c r="CC21" s="35">
        <v>12.6464115565</v>
      </c>
      <c r="CD21" s="35">
        <v>26.304372260099999</v>
      </c>
      <c r="CE21" s="35">
        <v>26.304372260099999</v>
      </c>
      <c r="CF21" s="35">
        <v>71.367359485999998</v>
      </c>
      <c r="CG21" s="35">
        <f>CA21/CD21</f>
        <v>4.1110555195430802E-3</v>
      </c>
      <c r="CH21" s="35">
        <f>CB21/CE21</f>
        <v>4.1110555195430802E-3</v>
      </c>
      <c r="CI21" s="35">
        <f>CC21/CF21</f>
        <v>0.17720161776450233</v>
      </c>
      <c r="CJ21" s="26">
        <v>92</v>
      </c>
      <c r="CK21" s="26">
        <v>88</v>
      </c>
      <c r="CL21" s="26">
        <v>72</v>
      </c>
      <c r="CM21" s="35">
        <v>0.25712973861299998</v>
      </c>
      <c r="CN21" s="35">
        <v>0.25712973861299998</v>
      </c>
      <c r="CO21" s="35">
        <v>2.1082169291599999E-2</v>
      </c>
      <c r="CP21" s="26">
        <v>33</v>
      </c>
      <c r="CQ21" s="26">
        <v>33</v>
      </c>
      <c r="CR21" s="26">
        <v>1092</v>
      </c>
      <c r="CS21" s="26"/>
      <c r="CT21" s="35">
        <v>201706171800</v>
      </c>
      <c r="CU21" s="35">
        <v>201706172000</v>
      </c>
      <c r="CV21" s="35">
        <v>2.7144183470204499</v>
      </c>
      <c r="CW21" s="35">
        <v>3.34491603060619</v>
      </c>
      <c r="CX21" s="35">
        <v>0.774558173936995</v>
      </c>
      <c r="CY21" s="35">
        <v>297.32985490438398</v>
      </c>
      <c r="CZ21" s="35">
        <v>305.73220370479203</v>
      </c>
      <c r="DA21" s="35">
        <v>14.420135659268301</v>
      </c>
      <c r="DC21" s="47">
        <f>AQ21*CW21*3600/AT21</f>
        <v>1048.0410883756363</v>
      </c>
      <c r="DD21" s="47">
        <f>(CX21/CW21)*DC21</f>
        <v>242.68734527128291</v>
      </c>
    </row>
    <row r="22" spans="1:108" s="1" customFormat="1" ht="24" customHeight="1" x14ac:dyDescent="0.3">
      <c r="A22" s="3" t="s">
        <v>623</v>
      </c>
      <c r="B22" s="11">
        <v>37.997351000000002</v>
      </c>
      <c r="C22" s="11">
        <v>-121.935799</v>
      </c>
      <c r="D22" s="23" t="str">
        <f>CONCATENATE(E22,"_",F22,"_",TEXT(G22,"00000"))</f>
        <v>ANG_CH4_00018</v>
      </c>
      <c r="E22" s="23" t="s">
        <v>20</v>
      </c>
      <c r="F22" s="23" t="s">
        <v>21</v>
      </c>
      <c r="G22" s="23">
        <f>G21+1</f>
        <v>18</v>
      </c>
      <c r="H22" s="11">
        <v>37.997351000000002</v>
      </c>
      <c r="I22" s="11">
        <v>-121.935799</v>
      </c>
      <c r="J22" s="3" t="s">
        <v>22</v>
      </c>
      <c r="K22" s="12" t="s">
        <v>38</v>
      </c>
      <c r="L22" s="12" t="s">
        <v>57</v>
      </c>
      <c r="M22" s="12" t="s">
        <v>24</v>
      </c>
      <c r="N22" s="1" t="s">
        <v>577</v>
      </c>
      <c r="O22" s="12" t="s">
        <v>27</v>
      </c>
      <c r="P22" s="12" t="s">
        <v>45</v>
      </c>
      <c r="Q22" s="12" t="s">
        <v>28</v>
      </c>
      <c r="R22" s="1" t="s">
        <v>254</v>
      </c>
      <c r="S22" s="3" t="str">
        <f>CONCATENATE(MID(R22,8,2),"/",MID(R22,10,2),"/",MID(R22,6,2))</f>
        <v>06/17/17</v>
      </c>
      <c r="T22" s="3" t="str">
        <f>CONCATENATE(MID(R22,13,2),":",MID(R22,15,2),":",MID(R22,17,2))</f>
        <v>19:49:50</v>
      </c>
      <c r="U22" s="22"/>
      <c r="V22" s="35" t="s">
        <v>647</v>
      </c>
      <c r="W22" s="35" t="s">
        <v>647</v>
      </c>
      <c r="X22" s="35">
        <v>6.1873977449200002</v>
      </c>
      <c r="Y22" s="35" t="s">
        <v>647</v>
      </c>
      <c r="Z22" s="35" t="s">
        <v>647</v>
      </c>
      <c r="AA22" s="35">
        <v>122.322401873</v>
      </c>
      <c r="AB22" s="35" t="e">
        <f>V22/Y22</f>
        <v>#VALUE!</v>
      </c>
      <c r="AC22" s="35" t="e">
        <f>W22/Z22</f>
        <v>#VALUE!</v>
      </c>
      <c r="AD22" s="35">
        <f>X22/AA22</f>
        <v>5.0582703169481609E-2</v>
      </c>
      <c r="AE22" s="26" t="s">
        <v>647</v>
      </c>
      <c r="AF22" s="26" t="s">
        <v>647</v>
      </c>
      <c r="AG22" s="26">
        <v>411</v>
      </c>
      <c r="AH22" s="35" t="s">
        <v>647</v>
      </c>
      <c r="AI22" s="35" t="s">
        <v>647</v>
      </c>
      <c r="AJ22" s="35">
        <v>5.7269723242199998E-2</v>
      </c>
      <c r="AK22" s="26" t="s">
        <v>647</v>
      </c>
      <c r="AL22" s="26" t="s">
        <v>647</v>
      </c>
      <c r="AM22" s="26">
        <v>689</v>
      </c>
      <c r="AN22" s="26"/>
      <c r="AO22" s="35">
        <v>0.22073974061599999</v>
      </c>
      <c r="AP22" s="35">
        <v>0.22073974061599999</v>
      </c>
      <c r="AQ22" s="35">
        <v>0.22073974061599999</v>
      </c>
      <c r="AR22" s="35">
        <v>17.536248173400001</v>
      </c>
      <c r="AS22" s="35">
        <v>17.536248173400001</v>
      </c>
      <c r="AT22" s="35">
        <v>17.536248173400001</v>
      </c>
      <c r="AU22" s="35">
        <f>AO22/AR22</f>
        <v>1.2587626408642576E-2</v>
      </c>
      <c r="AV22" s="35">
        <f>AP22/AS22</f>
        <v>1.2587626408642576E-2</v>
      </c>
      <c r="AW22" s="35">
        <f>AQ22/AT22</f>
        <v>1.2587626408642576E-2</v>
      </c>
      <c r="AX22" s="26">
        <v>86</v>
      </c>
      <c r="AY22" s="26">
        <v>82</v>
      </c>
      <c r="AZ22" s="26">
        <v>71</v>
      </c>
      <c r="BA22" s="35">
        <v>0.22627416998</v>
      </c>
      <c r="BB22" s="35">
        <v>0.22627416998</v>
      </c>
      <c r="BC22" s="35">
        <v>0.22627416998</v>
      </c>
      <c r="BD22" s="26">
        <v>25</v>
      </c>
      <c r="BE22" s="26">
        <v>25</v>
      </c>
      <c r="BF22" s="26">
        <v>25</v>
      </c>
      <c r="BG22" s="27"/>
      <c r="BH22" s="35">
        <v>0.35903386111500002</v>
      </c>
      <c r="BI22" s="35">
        <v>0.35903386111500002</v>
      </c>
      <c r="BJ22" s="35">
        <v>0.35903386111500002</v>
      </c>
      <c r="BK22" s="35">
        <v>28.071693928199998</v>
      </c>
      <c r="BL22" s="35">
        <v>28.071693928199998</v>
      </c>
      <c r="BM22" s="35">
        <v>28.071693928199998</v>
      </c>
      <c r="BN22" s="35">
        <f>BH22/BK22</f>
        <v>1.2789889417906668E-2</v>
      </c>
      <c r="BO22" s="35">
        <f>BI22/BL22</f>
        <v>1.2789889417906668E-2</v>
      </c>
      <c r="BP22" s="35">
        <f>BJ22/BM22</f>
        <v>1.2789889417906668E-2</v>
      </c>
      <c r="BQ22" s="26">
        <v>5</v>
      </c>
      <c r="BR22" s="26">
        <v>5</v>
      </c>
      <c r="BS22" s="26">
        <v>5</v>
      </c>
      <c r="BT22" s="35">
        <v>0.50307695211900005</v>
      </c>
      <c r="BU22" s="35">
        <v>0.50307695211900005</v>
      </c>
      <c r="BV22" s="35">
        <v>0.50307695211900005</v>
      </c>
      <c r="BW22" s="26">
        <v>18</v>
      </c>
      <c r="BX22" s="26">
        <v>18</v>
      </c>
      <c r="BY22" s="26">
        <v>18</v>
      </c>
      <c r="BZ22" s="27"/>
      <c r="CA22" s="35">
        <v>0.22073974061599999</v>
      </c>
      <c r="CB22" s="35">
        <v>0.22073974061599999</v>
      </c>
      <c r="CC22" s="35">
        <v>0.22073974061599999</v>
      </c>
      <c r="CD22" s="35">
        <v>17.536248173400001</v>
      </c>
      <c r="CE22" s="35">
        <v>17.536248173400001</v>
      </c>
      <c r="CF22" s="35">
        <v>17.536248173400001</v>
      </c>
      <c r="CG22" s="35">
        <f>CA22/CD22</f>
        <v>1.2587626408642576E-2</v>
      </c>
      <c r="CH22" s="35">
        <f>CB22/CE22</f>
        <v>1.2587626408642576E-2</v>
      </c>
      <c r="CI22" s="35">
        <f>CC22/CF22</f>
        <v>1.2587626408642576E-2</v>
      </c>
      <c r="CJ22" s="26">
        <v>86</v>
      </c>
      <c r="CK22" s="26">
        <v>82</v>
      </c>
      <c r="CL22" s="26">
        <v>71</v>
      </c>
      <c r="CM22" s="35">
        <v>0.22627416998</v>
      </c>
      <c r="CN22" s="35">
        <v>0.22627416998</v>
      </c>
      <c r="CO22" s="35">
        <v>0.22627416998</v>
      </c>
      <c r="CP22" s="26">
        <v>25</v>
      </c>
      <c r="CQ22" s="26">
        <v>25</v>
      </c>
      <c r="CR22" s="26">
        <v>25</v>
      </c>
      <c r="CS22" s="26"/>
      <c r="CT22" s="35">
        <v>201706171800</v>
      </c>
      <c r="CU22" s="35">
        <v>201706172000</v>
      </c>
      <c r="CV22" s="35">
        <v>2.7144183470204499</v>
      </c>
      <c r="CW22" s="35">
        <v>3.34491603060619</v>
      </c>
      <c r="CX22" s="35">
        <v>0.774558173936995</v>
      </c>
      <c r="CY22" s="35">
        <v>297.32985490438398</v>
      </c>
      <c r="CZ22" s="35">
        <v>305.73220370479203</v>
      </c>
      <c r="DA22" s="35">
        <v>14.420135659268301</v>
      </c>
      <c r="DC22" s="47">
        <f>AQ22*CW22*3600/AT22</f>
        <v>151.57639210158138</v>
      </c>
      <c r="DD22" s="47">
        <f>(CX22/CW22)*DC22</f>
        <v>35.099456131005439</v>
      </c>
    </row>
    <row r="23" spans="1:108" s="1" customFormat="1" ht="24" customHeight="1" x14ac:dyDescent="0.3">
      <c r="A23" s="3" t="s">
        <v>281</v>
      </c>
      <c r="B23" s="11">
        <v>38.167862999999997</v>
      </c>
      <c r="C23" s="11">
        <v>-122.56652099999999</v>
      </c>
      <c r="D23" s="23" t="str">
        <f>CONCATENATE(E23,"_",F23,"_",TEXT(G23,"00000"))</f>
        <v>ANG_CH4_00019</v>
      </c>
      <c r="E23" s="23" t="s">
        <v>20</v>
      </c>
      <c r="F23" s="23" t="s">
        <v>21</v>
      </c>
      <c r="G23" s="23">
        <f>G22+1</f>
        <v>19</v>
      </c>
      <c r="H23" s="11">
        <v>38.167862999999997</v>
      </c>
      <c r="I23" s="11">
        <v>-122.56652099999999</v>
      </c>
      <c r="J23" s="3" t="s">
        <v>22</v>
      </c>
      <c r="K23" s="12" t="s">
        <v>282</v>
      </c>
      <c r="L23" s="12" t="s">
        <v>23</v>
      </c>
      <c r="M23" s="12" t="s">
        <v>24</v>
      </c>
      <c r="N23" s="1" t="s">
        <v>480</v>
      </c>
      <c r="O23" s="12" t="s">
        <v>27</v>
      </c>
      <c r="P23" s="12" t="s">
        <v>127</v>
      </c>
      <c r="Q23" s="12" t="s">
        <v>28</v>
      </c>
      <c r="R23" s="1" t="s">
        <v>284</v>
      </c>
      <c r="S23" s="3" t="str">
        <f>CONCATENATE(MID(R23,8,2),"/",MID(R23,10,2),"/",MID(R23,6,2))</f>
        <v>06/17/17</v>
      </c>
      <c r="T23" s="3" t="str">
        <f>CONCATENATE(MID(R23,13,2),":",MID(R23,15,2),":",MID(R23,17,2))</f>
        <v>20:07:37</v>
      </c>
      <c r="U23" s="22"/>
      <c r="V23" s="35">
        <v>9.3667779529199997</v>
      </c>
      <c r="W23" s="35">
        <v>9.7287293541200004</v>
      </c>
      <c r="X23" s="35">
        <v>11.895191478299999</v>
      </c>
      <c r="Y23" s="35">
        <v>147.307094194</v>
      </c>
      <c r="Z23" s="35">
        <v>68.831170264600004</v>
      </c>
      <c r="AA23" s="35">
        <v>125.54043173399999</v>
      </c>
      <c r="AB23" s="35">
        <f>V23/Y23</f>
        <v>6.3586740368282407E-2</v>
      </c>
      <c r="AC23" s="35">
        <f>W23/Z23</f>
        <v>0.14134191408806401</v>
      </c>
      <c r="AD23" s="35">
        <f>X23/AA23</f>
        <v>9.4751876459243017E-2</v>
      </c>
      <c r="AE23" s="26">
        <v>2770</v>
      </c>
      <c r="AF23" s="26">
        <v>1930</v>
      </c>
      <c r="AG23" s="26">
        <v>683</v>
      </c>
      <c r="AH23" s="35">
        <v>4.1903366386300003E-2</v>
      </c>
      <c r="AI23" s="35">
        <v>1.8945054019800001E-2</v>
      </c>
      <c r="AJ23" s="35">
        <v>2.8885102327099999E-2</v>
      </c>
      <c r="AK23" s="26">
        <v>1134</v>
      </c>
      <c r="AL23" s="26">
        <v>1172</v>
      </c>
      <c r="AM23" s="26">
        <v>1402</v>
      </c>
      <c r="AN23" s="26"/>
      <c r="AO23" s="35">
        <v>0.67682440391599996</v>
      </c>
      <c r="AP23" s="35">
        <v>3.7448039266299999</v>
      </c>
      <c r="AQ23" s="35">
        <v>3.9358082727700001</v>
      </c>
      <c r="AR23" s="35">
        <v>99.6349838159</v>
      </c>
      <c r="AS23" s="35">
        <v>144.24163753900001</v>
      </c>
      <c r="AT23" s="35">
        <v>148.18518819400001</v>
      </c>
      <c r="AU23" s="35">
        <f>AO23/AR23</f>
        <v>6.7930397335799102E-3</v>
      </c>
      <c r="AV23" s="35">
        <f>AP23/AS23</f>
        <v>2.5962017559718019E-2</v>
      </c>
      <c r="AW23" s="35">
        <f>AQ23/AT23</f>
        <v>2.6560065285454491E-2</v>
      </c>
      <c r="AX23" s="26">
        <v>581</v>
      </c>
      <c r="AY23" s="26">
        <v>419</v>
      </c>
      <c r="AZ23" s="26">
        <v>205</v>
      </c>
      <c r="BA23" s="35">
        <v>0.76524565142800005</v>
      </c>
      <c r="BB23" s="35">
        <v>0.14724544460899999</v>
      </c>
      <c r="BC23" s="35">
        <v>0.143548569402</v>
      </c>
      <c r="BD23" s="26">
        <v>42</v>
      </c>
      <c r="BE23" s="26">
        <v>316</v>
      </c>
      <c r="BF23" s="26">
        <v>333</v>
      </c>
      <c r="BG23" s="27"/>
      <c r="BH23" s="35">
        <v>0.165207791809</v>
      </c>
      <c r="BI23" s="35">
        <v>0.165207791809</v>
      </c>
      <c r="BJ23" s="35">
        <v>0.165207791809</v>
      </c>
      <c r="BK23" s="35">
        <v>12.781627439399999</v>
      </c>
      <c r="BL23" s="35">
        <v>12.781627439399999</v>
      </c>
      <c r="BM23" s="35">
        <v>12.781627439399999</v>
      </c>
      <c r="BN23" s="35">
        <f>BH23/BK23</f>
        <v>1.2925411305585296E-2</v>
      </c>
      <c r="BO23" s="35">
        <f>BI23/BL23</f>
        <v>1.2925411305585296E-2</v>
      </c>
      <c r="BP23" s="35">
        <f>BJ23/BM23</f>
        <v>1.2925411305585296E-2</v>
      </c>
      <c r="BQ23" s="26">
        <v>2</v>
      </c>
      <c r="BR23" s="26">
        <v>2</v>
      </c>
      <c r="BS23" s="26">
        <v>2</v>
      </c>
      <c r="BT23" s="35">
        <v>0.458122847291</v>
      </c>
      <c r="BU23" s="35">
        <v>0.458122847291</v>
      </c>
      <c r="BV23" s="35">
        <v>0.458122847291</v>
      </c>
      <c r="BW23" s="26">
        <v>9</v>
      </c>
      <c r="BX23" s="26">
        <v>9</v>
      </c>
      <c r="BY23" s="26">
        <v>9</v>
      </c>
      <c r="BZ23" s="27"/>
      <c r="CA23" s="35">
        <v>0.23091439075600001</v>
      </c>
      <c r="CB23" s="35">
        <v>12.2648300026</v>
      </c>
      <c r="CC23" s="35">
        <v>13.019902467</v>
      </c>
      <c r="CD23" s="35">
        <v>47.248809508800001</v>
      </c>
      <c r="CE23" s="35">
        <v>68.031242822699994</v>
      </c>
      <c r="CF23" s="35">
        <v>62.264275471600001</v>
      </c>
      <c r="CG23" s="35">
        <f>CA23/CD23</f>
        <v>4.8872001888850269E-3</v>
      </c>
      <c r="CH23" s="35">
        <f>CB23/CE23</f>
        <v>0.1802823157966415</v>
      </c>
      <c r="CI23" s="35">
        <f>CC23/CF23</f>
        <v>0.20910710625611698</v>
      </c>
      <c r="CJ23" s="26">
        <v>251</v>
      </c>
      <c r="CK23" s="26">
        <v>133</v>
      </c>
      <c r="CL23" s="26">
        <v>81</v>
      </c>
      <c r="CM23" s="35">
        <v>1.0227015045200001</v>
      </c>
      <c r="CN23" s="35">
        <v>2.77090431829E-2</v>
      </c>
      <c r="CO23" s="35">
        <v>2.4066278398100001E-2</v>
      </c>
      <c r="CP23" s="26">
        <v>14</v>
      </c>
      <c r="CQ23" s="26">
        <v>744</v>
      </c>
      <c r="CR23" s="26">
        <v>784</v>
      </c>
      <c r="CS23" s="26"/>
      <c r="CT23" s="35">
        <v>201706202100</v>
      </c>
      <c r="CU23" s="35">
        <v>201706202300</v>
      </c>
      <c r="CV23" s="35">
        <v>4.8644640200714999</v>
      </c>
      <c r="CW23" s="35">
        <v>4.2517893154099804</v>
      </c>
      <c r="CX23" s="35">
        <v>1.3489042523975701</v>
      </c>
      <c r="CY23" s="35">
        <v>271.70271506383602</v>
      </c>
      <c r="CZ23" s="35">
        <v>263.17066893417598</v>
      </c>
      <c r="DA23" s="35">
        <v>32.629976936697602</v>
      </c>
      <c r="DC23" s="47">
        <f>AQ23*CW23*3600/AT23</f>
        <v>406.54008647023301</v>
      </c>
      <c r="DD23" s="47">
        <f>(CX23/CW23)*DC23</f>
        <v>128.97714602702391</v>
      </c>
    </row>
    <row r="24" spans="1:108" s="1" customFormat="1" ht="24" customHeight="1" x14ac:dyDescent="0.3">
      <c r="A24" s="3" t="s">
        <v>260</v>
      </c>
      <c r="B24" s="11">
        <v>37.748773092</v>
      </c>
      <c r="C24" s="11">
        <v>-121.65478296800001</v>
      </c>
      <c r="D24" s="23" t="str">
        <f>CONCATENATE(E24,"_",F24,"_",TEXT(G24,"00000"))</f>
        <v>ANG_CH4_00020</v>
      </c>
      <c r="E24" s="23" t="s">
        <v>20</v>
      </c>
      <c r="F24" s="23" t="s">
        <v>21</v>
      </c>
      <c r="G24" s="23">
        <f>G23+1</f>
        <v>20</v>
      </c>
      <c r="H24" s="11">
        <v>37.755763999999999</v>
      </c>
      <c r="I24" s="11">
        <v>-121.655638</v>
      </c>
      <c r="J24" s="3" t="s">
        <v>22</v>
      </c>
      <c r="K24" s="12" t="s">
        <v>120</v>
      </c>
      <c r="L24" s="12" t="s">
        <v>23</v>
      </c>
      <c r="M24" s="12" t="s">
        <v>24</v>
      </c>
      <c r="N24" s="1" t="s">
        <v>261</v>
      </c>
      <c r="O24" s="12" t="s">
        <v>27</v>
      </c>
      <c r="P24" s="12" t="s">
        <v>297</v>
      </c>
      <c r="Q24" s="12" t="s">
        <v>28</v>
      </c>
      <c r="R24" s="1" t="s">
        <v>262</v>
      </c>
      <c r="S24" s="3" t="str">
        <f>CONCATENATE(MID(R24,8,2),"/",MID(R24,10,2),"/",MID(R24,6,2))</f>
        <v>06/18/17</v>
      </c>
      <c r="T24" s="3" t="str">
        <f>CONCATENATE(MID(R24,13,2),":",MID(R24,15,2),":",MID(R24,17,2))</f>
        <v>18:26:21</v>
      </c>
      <c r="U24" s="22"/>
      <c r="V24" s="35" t="s">
        <v>647</v>
      </c>
      <c r="W24" s="35" t="s">
        <v>647</v>
      </c>
      <c r="X24" s="35">
        <v>1.1742901668400001</v>
      </c>
      <c r="Y24" s="35" t="s">
        <v>647</v>
      </c>
      <c r="Z24" s="35" t="s">
        <v>647</v>
      </c>
      <c r="AA24" s="35">
        <v>148.18906842300001</v>
      </c>
      <c r="AB24" s="35" t="e">
        <f>V24/Y24</f>
        <v>#VALUE!</v>
      </c>
      <c r="AC24" s="35" t="e">
        <f>W24/Z24</f>
        <v>#VALUE!</v>
      </c>
      <c r="AD24" s="35">
        <f>X24/AA24</f>
        <v>7.9242698488935365E-3</v>
      </c>
      <c r="AE24" s="26" t="s">
        <v>647</v>
      </c>
      <c r="AF24" s="26" t="s">
        <v>647</v>
      </c>
      <c r="AG24" s="26">
        <v>32</v>
      </c>
      <c r="AH24" s="35" t="s">
        <v>647</v>
      </c>
      <c r="AI24" s="35" t="s">
        <v>647</v>
      </c>
      <c r="AJ24" s="35">
        <v>0.54281710044999998</v>
      </c>
      <c r="AK24" s="26" t="s">
        <v>647</v>
      </c>
      <c r="AL24" s="26" t="s">
        <v>647</v>
      </c>
      <c r="AM24" s="26">
        <v>91</v>
      </c>
      <c r="AN24" s="26"/>
      <c r="AO24" s="35" t="s">
        <v>647</v>
      </c>
      <c r="AP24" s="35" t="s">
        <v>647</v>
      </c>
      <c r="AQ24" s="35" t="s">
        <v>647</v>
      </c>
      <c r="AR24" s="35" t="s">
        <v>647</v>
      </c>
      <c r="AS24" s="35" t="s">
        <v>647</v>
      </c>
      <c r="AT24" s="35" t="s">
        <v>647</v>
      </c>
      <c r="AU24" s="35" t="e">
        <f>AO24/AR24</f>
        <v>#VALUE!</v>
      </c>
      <c r="AV24" s="35" t="e">
        <f>AP24/AS24</f>
        <v>#VALUE!</v>
      </c>
      <c r="AW24" s="35" t="e">
        <f>AQ24/AT24</f>
        <v>#VALUE!</v>
      </c>
      <c r="AX24" s="26" t="s">
        <v>647</v>
      </c>
      <c r="AY24" s="26" t="s">
        <v>647</v>
      </c>
      <c r="AZ24" s="26" t="s">
        <v>647</v>
      </c>
      <c r="BA24" s="35" t="s">
        <v>647</v>
      </c>
      <c r="BB24" s="35" t="s">
        <v>647</v>
      </c>
      <c r="BC24" s="35" t="s">
        <v>647</v>
      </c>
      <c r="BD24" s="26" t="s">
        <v>647</v>
      </c>
      <c r="BE24" s="26" t="s">
        <v>647</v>
      </c>
      <c r="BF24" s="26" t="s">
        <v>647</v>
      </c>
      <c r="BG24" s="27"/>
      <c r="BH24" s="35" t="s">
        <v>647</v>
      </c>
      <c r="BI24" s="35" t="s">
        <v>647</v>
      </c>
      <c r="BJ24" s="35" t="s">
        <v>647</v>
      </c>
      <c r="BK24" s="35" t="s">
        <v>647</v>
      </c>
      <c r="BL24" s="35" t="s">
        <v>647</v>
      </c>
      <c r="BM24" s="35" t="s">
        <v>647</v>
      </c>
      <c r="BN24" s="35" t="e">
        <f>BH24/BK24</f>
        <v>#VALUE!</v>
      </c>
      <c r="BO24" s="35" t="e">
        <f>BI24/BL24</f>
        <v>#VALUE!</v>
      </c>
      <c r="BP24" s="35" t="e">
        <f>BJ24/BM24</f>
        <v>#VALUE!</v>
      </c>
      <c r="BQ24" s="26" t="s">
        <v>647</v>
      </c>
      <c r="BR24" s="26" t="s">
        <v>647</v>
      </c>
      <c r="BS24" s="26" t="s">
        <v>647</v>
      </c>
      <c r="BT24" s="35" t="s">
        <v>647</v>
      </c>
      <c r="BU24" s="35" t="s">
        <v>647</v>
      </c>
      <c r="BV24" s="35" t="s">
        <v>647</v>
      </c>
      <c r="BW24" s="26" t="s">
        <v>647</v>
      </c>
      <c r="BX24" s="26" t="s">
        <v>647</v>
      </c>
      <c r="BY24" s="26" t="s">
        <v>647</v>
      </c>
      <c r="BZ24" s="27"/>
      <c r="CA24" s="35" t="s">
        <v>647</v>
      </c>
      <c r="CB24" s="35" t="s">
        <v>647</v>
      </c>
      <c r="CC24" s="35" t="s">
        <v>647</v>
      </c>
      <c r="CD24" s="35" t="s">
        <v>647</v>
      </c>
      <c r="CE24" s="35" t="s">
        <v>647</v>
      </c>
      <c r="CF24" s="35" t="s">
        <v>647</v>
      </c>
      <c r="CG24" s="35" t="e">
        <f>CA24/CD24</f>
        <v>#VALUE!</v>
      </c>
      <c r="CH24" s="35" t="e">
        <f>CB24/CE24</f>
        <v>#VALUE!</v>
      </c>
      <c r="CI24" s="35" t="e">
        <f>CC24/CF24</f>
        <v>#VALUE!</v>
      </c>
      <c r="CJ24" s="26" t="s">
        <v>647</v>
      </c>
      <c r="CK24" s="26" t="s">
        <v>647</v>
      </c>
      <c r="CL24" s="26" t="s">
        <v>647</v>
      </c>
      <c r="CM24" s="35" t="s">
        <v>647</v>
      </c>
      <c r="CN24" s="35" t="s">
        <v>647</v>
      </c>
      <c r="CO24" s="35" t="s">
        <v>647</v>
      </c>
      <c r="CP24" s="26" t="s">
        <v>647</v>
      </c>
      <c r="CQ24" s="26" t="s">
        <v>647</v>
      </c>
      <c r="CR24" s="26" t="s">
        <v>647</v>
      </c>
      <c r="CS24" s="26"/>
      <c r="CT24" s="35">
        <v>201706181700</v>
      </c>
      <c r="CU24" s="35">
        <v>201706181900</v>
      </c>
      <c r="CV24" s="35">
        <v>3.6011332386870998</v>
      </c>
      <c r="CW24" s="35">
        <v>3.1153897865759199</v>
      </c>
      <c r="CX24" s="35">
        <v>0.471120405596956</v>
      </c>
      <c r="CY24" s="35">
        <v>13.931515256856001</v>
      </c>
      <c r="CZ24" s="35">
        <v>71.794715183942202</v>
      </c>
      <c r="DA24" s="35">
        <v>127.51705640099</v>
      </c>
      <c r="DC24" s="47" t="e">
        <f>AQ24*CW24*3600/AT24</f>
        <v>#VALUE!</v>
      </c>
      <c r="DD24" s="47" t="e">
        <f>(CX24/CW24)*DC24</f>
        <v>#VALUE!</v>
      </c>
    </row>
    <row r="25" spans="1:108" s="1" customFormat="1" ht="24" customHeight="1" x14ac:dyDescent="0.3">
      <c r="A25" s="3" t="s">
        <v>287</v>
      </c>
      <c r="B25" s="11">
        <v>37.759348000000003</v>
      </c>
      <c r="C25" s="11">
        <v>-121.72818599999999</v>
      </c>
      <c r="D25" s="23" t="str">
        <f>CONCATENATE(E25,"_",F25,"_",TEXT(G25,"00000"))</f>
        <v>ANG_CH4_00021</v>
      </c>
      <c r="E25" s="23" t="s">
        <v>20</v>
      </c>
      <c r="F25" s="23" t="s">
        <v>21</v>
      </c>
      <c r="G25" s="23">
        <f>G24+1</f>
        <v>21</v>
      </c>
      <c r="H25" s="11">
        <v>37.759348000000003</v>
      </c>
      <c r="I25" s="11">
        <v>-121.72818599999999</v>
      </c>
      <c r="J25" s="3" t="s">
        <v>22</v>
      </c>
      <c r="K25" s="12" t="s">
        <v>120</v>
      </c>
      <c r="L25" s="12" t="s">
        <v>23</v>
      </c>
      <c r="M25" s="12" t="s">
        <v>24</v>
      </c>
      <c r="N25" s="1" t="s">
        <v>288</v>
      </c>
      <c r="O25" s="12" t="s">
        <v>27</v>
      </c>
      <c r="P25" s="12" t="s">
        <v>179</v>
      </c>
      <c r="Q25" s="12" t="s">
        <v>28</v>
      </c>
      <c r="R25" s="1" t="s">
        <v>262</v>
      </c>
      <c r="S25" s="3" t="str">
        <f>CONCATENATE(MID(R25,8,2),"/",MID(R25,10,2),"/",MID(R25,6,2))</f>
        <v>06/18/17</v>
      </c>
      <c r="T25" s="3" t="str">
        <f>CONCATENATE(MID(R25,13,2),":",MID(R25,15,2),":",MID(R25,17,2))</f>
        <v>18:26:21</v>
      </c>
      <c r="U25" s="22"/>
      <c r="V25" s="35">
        <v>0.215546200198</v>
      </c>
      <c r="W25" s="35">
        <v>0.215546200198</v>
      </c>
      <c r="X25" s="35">
        <v>1.3312911190400001</v>
      </c>
      <c r="Y25" s="35">
        <v>41.7851648316</v>
      </c>
      <c r="Z25" s="35">
        <v>41.7851648316</v>
      </c>
      <c r="AA25" s="35">
        <v>148.73466307499999</v>
      </c>
      <c r="AB25" s="35">
        <f>V25/Y25</f>
        <v>5.1584384330343328E-3</v>
      </c>
      <c r="AC25" s="35">
        <f>W25/Z25</f>
        <v>5.1584384330343328E-3</v>
      </c>
      <c r="AD25" s="35">
        <f>X25/AA25</f>
        <v>8.9507791359213409E-3</v>
      </c>
      <c r="AE25" s="26">
        <v>203</v>
      </c>
      <c r="AF25" s="26">
        <v>171</v>
      </c>
      <c r="AG25" s="26">
        <v>89</v>
      </c>
      <c r="AH25" s="35">
        <v>0.51586623248800001</v>
      </c>
      <c r="AI25" s="35">
        <v>0.51586623248800001</v>
      </c>
      <c r="AJ25" s="35">
        <v>0.32193650016199998</v>
      </c>
      <c r="AK25" s="26">
        <v>27</v>
      </c>
      <c r="AL25" s="26">
        <v>27</v>
      </c>
      <c r="AM25" s="26">
        <v>154</v>
      </c>
      <c r="AN25" s="26"/>
      <c r="AO25" s="35">
        <v>8.3904210402600002E-2</v>
      </c>
      <c r="AP25" s="35">
        <v>8.3904210402600002E-2</v>
      </c>
      <c r="AQ25" s="35">
        <v>8.3904210402600002E-2</v>
      </c>
      <c r="AR25" s="35">
        <v>10.8166538264</v>
      </c>
      <c r="AS25" s="35">
        <v>10.8166538264</v>
      </c>
      <c r="AT25" s="35">
        <v>10.8166538264</v>
      </c>
      <c r="AU25" s="35">
        <f>AO25/AR25</f>
        <v>7.7569469957350957E-3</v>
      </c>
      <c r="AV25" s="35">
        <f>AP25/AS25</f>
        <v>7.7569469957350957E-3</v>
      </c>
      <c r="AW25" s="35">
        <f>AQ25/AT25</f>
        <v>7.7569469957350957E-3</v>
      </c>
      <c r="AX25" s="26">
        <v>41</v>
      </c>
      <c r="AY25" s="26">
        <v>36</v>
      </c>
      <c r="AZ25" s="26">
        <v>28</v>
      </c>
      <c r="BA25" s="35">
        <v>0.72111025509299997</v>
      </c>
      <c r="BB25" s="35">
        <v>0.72111025509299997</v>
      </c>
      <c r="BC25" s="35">
        <v>0.72111025509299997</v>
      </c>
      <c r="BD25" s="26">
        <v>5</v>
      </c>
      <c r="BE25" s="26">
        <v>5</v>
      </c>
      <c r="BF25" s="26">
        <v>5</v>
      </c>
      <c r="BG25" s="27"/>
      <c r="BH25" s="35">
        <v>0.31208700684000001</v>
      </c>
      <c r="BI25" s="35">
        <v>0.31208700684000001</v>
      </c>
      <c r="BJ25" s="35">
        <v>0.31208700684000001</v>
      </c>
      <c r="BK25" s="35">
        <v>15</v>
      </c>
      <c r="BL25" s="35">
        <v>15</v>
      </c>
      <c r="BM25" s="35">
        <v>15</v>
      </c>
      <c r="BN25" s="35">
        <f>BH25/BK25</f>
        <v>2.0805800456000001E-2</v>
      </c>
      <c r="BO25" s="35">
        <f>BI25/BL25</f>
        <v>2.0805800456000001E-2</v>
      </c>
      <c r="BP25" s="35">
        <f>BJ25/BM25</f>
        <v>2.0805800456000001E-2</v>
      </c>
      <c r="BQ25" s="26">
        <v>8</v>
      </c>
      <c r="BR25" s="26">
        <v>7</v>
      </c>
      <c r="BS25" s="26">
        <v>7</v>
      </c>
      <c r="BT25" s="35">
        <v>0.384615384615</v>
      </c>
      <c r="BU25" s="35">
        <v>0.384615384615</v>
      </c>
      <c r="BV25" s="35">
        <v>0.384615384615</v>
      </c>
      <c r="BW25" s="26">
        <v>13</v>
      </c>
      <c r="BX25" s="26">
        <v>13</v>
      </c>
      <c r="BY25" s="26">
        <v>13</v>
      </c>
      <c r="BZ25" s="27"/>
      <c r="CA25" s="35">
        <v>8.3904210402600002E-2</v>
      </c>
      <c r="CB25" s="35">
        <v>8.3904210402600002E-2</v>
      </c>
      <c r="CC25" s="35">
        <v>8.3904210402600002E-2</v>
      </c>
      <c r="CD25" s="35">
        <v>10.8166538264</v>
      </c>
      <c r="CE25" s="35">
        <v>10.8166538264</v>
      </c>
      <c r="CF25" s="35">
        <v>10.8166538264</v>
      </c>
      <c r="CG25" s="35">
        <f>CA25/CD25</f>
        <v>7.7569469957350957E-3</v>
      </c>
      <c r="CH25" s="35">
        <f>CB25/CE25</f>
        <v>7.7569469957350957E-3</v>
      </c>
      <c r="CI25" s="35">
        <f>CC25/CF25</f>
        <v>7.7569469957350957E-3</v>
      </c>
      <c r="CJ25" s="26">
        <v>41</v>
      </c>
      <c r="CK25" s="26">
        <v>36</v>
      </c>
      <c r="CL25" s="26">
        <v>28</v>
      </c>
      <c r="CM25" s="35">
        <v>0.72111025509299997</v>
      </c>
      <c r="CN25" s="35">
        <v>0.72111025509299997</v>
      </c>
      <c r="CO25" s="35">
        <v>0.72111025509299997</v>
      </c>
      <c r="CP25" s="26">
        <v>5</v>
      </c>
      <c r="CQ25" s="26">
        <v>5</v>
      </c>
      <c r="CR25" s="26">
        <v>5</v>
      </c>
      <c r="CS25" s="26"/>
      <c r="CT25" s="35">
        <v>201706181700</v>
      </c>
      <c r="CU25" s="35">
        <v>201706181900</v>
      </c>
      <c r="CV25" s="35">
        <v>2.0549731553585699</v>
      </c>
      <c r="CW25" s="35">
        <v>2.5646812052661598</v>
      </c>
      <c r="CX25" s="35">
        <v>0.82019939759337601</v>
      </c>
      <c r="CY25" s="35">
        <v>13.8527176268046</v>
      </c>
      <c r="CZ25" s="35">
        <v>37.642241827908499</v>
      </c>
      <c r="DA25" s="35">
        <v>60.871100681442599</v>
      </c>
      <c r="DC25" s="47">
        <f>AQ25*CW25*3600/AT25</f>
        <v>71.618746212747368</v>
      </c>
      <c r="DD25" s="47">
        <f>(CX25/CW25)*DC25</f>
        <v>22.904075711036423</v>
      </c>
    </row>
    <row r="26" spans="1:108" s="1" customFormat="1" ht="24" customHeight="1" x14ac:dyDescent="0.3">
      <c r="A26" s="3" t="s">
        <v>260</v>
      </c>
      <c r="B26" s="11">
        <v>37.748773092</v>
      </c>
      <c r="C26" s="11">
        <v>-121.65478296800001</v>
      </c>
      <c r="D26" s="23" t="str">
        <f>CONCATENATE(E26,"_",F26,"_",TEXT(G26,"00000"))</f>
        <v>ANG_CH4_00022</v>
      </c>
      <c r="E26" s="23" t="s">
        <v>20</v>
      </c>
      <c r="F26" s="23" t="s">
        <v>21</v>
      </c>
      <c r="G26" s="23">
        <f>G25+1</f>
        <v>22</v>
      </c>
      <c r="H26" s="11">
        <v>37.748773092</v>
      </c>
      <c r="I26" s="11">
        <v>-121.65478296800001</v>
      </c>
      <c r="J26" s="3" t="s">
        <v>22</v>
      </c>
      <c r="K26" s="12" t="s">
        <v>120</v>
      </c>
      <c r="L26" s="12" t="s">
        <v>23</v>
      </c>
      <c r="M26" s="12" t="s">
        <v>24</v>
      </c>
      <c r="N26" s="1" t="s">
        <v>263</v>
      </c>
      <c r="O26" s="12" t="s">
        <v>27</v>
      </c>
      <c r="P26" s="12" t="s">
        <v>297</v>
      </c>
      <c r="Q26" s="12" t="s">
        <v>28</v>
      </c>
      <c r="R26" s="1" t="s">
        <v>264</v>
      </c>
      <c r="S26" s="3" t="str">
        <f>CONCATENATE(MID(R26,8,2),"/",MID(R26,10,2),"/",MID(R26,6,2))</f>
        <v>06/18/17</v>
      </c>
      <c r="T26" s="3" t="str">
        <f>CONCATENATE(MID(R26,13,2),":",MID(R26,15,2),":",MID(R26,17,2))</f>
        <v>18:31:42</v>
      </c>
      <c r="U26" s="22"/>
      <c r="V26" s="35" t="s">
        <v>647</v>
      </c>
      <c r="W26" s="35">
        <v>30.547224418799999</v>
      </c>
      <c r="X26" s="35">
        <v>30.547224418799999</v>
      </c>
      <c r="Y26" s="35" t="s">
        <v>647</v>
      </c>
      <c r="Z26" s="35">
        <v>147.89306947899999</v>
      </c>
      <c r="AA26" s="35">
        <v>147.89306947899999</v>
      </c>
      <c r="AB26" s="35" t="e">
        <f>V26/Y26</f>
        <v>#VALUE!</v>
      </c>
      <c r="AC26" s="35">
        <f>W26/Z26</f>
        <v>0.20654939765881009</v>
      </c>
      <c r="AD26" s="35">
        <f>X26/AA26</f>
        <v>0.20654939765881009</v>
      </c>
      <c r="AE26" s="26" t="s">
        <v>647</v>
      </c>
      <c r="AF26" s="26">
        <v>68</v>
      </c>
      <c r="AG26" s="26">
        <v>35</v>
      </c>
      <c r="AH26" s="35" t="s">
        <v>647</v>
      </c>
      <c r="AI26" s="35">
        <v>1.1259721918200001E-2</v>
      </c>
      <c r="AJ26" s="35">
        <v>1.1259721918200001E-2</v>
      </c>
      <c r="AK26" s="26" t="s">
        <v>647</v>
      </c>
      <c r="AL26" s="26">
        <v>4237</v>
      </c>
      <c r="AM26" s="26">
        <v>4237</v>
      </c>
      <c r="AN26" s="26"/>
      <c r="AO26" s="35">
        <v>6.66853664332E-2</v>
      </c>
      <c r="AP26" s="35">
        <v>0.201189009079</v>
      </c>
      <c r="AQ26" s="35">
        <v>7.7028220139899997</v>
      </c>
      <c r="AR26" s="35">
        <v>17.536248173400001</v>
      </c>
      <c r="AS26" s="35">
        <v>41.590864381499998</v>
      </c>
      <c r="AT26" s="35">
        <v>147.045911198</v>
      </c>
      <c r="AU26" s="35">
        <f>AO26/AR26</f>
        <v>3.8027157105561629E-3</v>
      </c>
      <c r="AV26" s="35">
        <f>AP26/AS26</f>
        <v>4.8373365658755281E-3</v>
      </c>
      <c r="AW26" s="35">
        <f>AQ26/AT26</f>
        <v>5.2383789193689377E-2</v>
      </c>
      <c r="AX26" s="26">
        <v>28</v>
      </c>
      <c r="AY26" s="26">
        <v>16</v>
      </c>
      <c r="AZ26" s="26">
        <v>5</v>
      </c>
      <c r="BA26" s="35">
        <v>0.29772917102599999</v>
      </c>
      <c r="BB26" s="35">
        <v>0.27950849718699999</v>
      </c>
      <c r="BC26" s="35">
        <v>6.1843761280999998E-2</v>
      </c>
      <c r="BD26" s="26">
        <v>19</v>
      </c>
      <c r="BE26" s="26">
        <v>48</v>
      </c>
      <c r="BF26" s="26">
        <v>767</v>
      </c>
      <c r="BG26" s="27"/>
      <c r="BH26" s="35" t="s">
        <v>647</v>
      </c>
      <c r="BI26" s="35" t="s">
        <v>647</v>
      </c>
      <c r="BJ26" s="35" t="s">
        <v>647</v>
      </c>
      <c r="BK26" s="35" t="s">
        <v>647</v>
      </c>
      <c r="BL26" s="35" t="s">
        <v>647</v>
      </c>
      <c r="BM26" s="35" t="s">
        <v>647</v>
      </c>
      <c r="BN26" s="35" t="e">
        <f>BH26/BK26</f>
        <v>#VALUE!</v>
      </c>
      <c r="BO26" s="35" t="e">
        <f>BI26/BL26</f>
        <v>#VALUE!</v>
      </c>
      <c r="BP26" s="35" t="e">
        <f>BJ26/BM26</f>
        <v>#VALUE!</v>
      </c>
      <c r="BQ26" s="26" t="s">
        <v>647</v>
      </c>
      <c r="BR26" s="26" t="s">
        <v>647</v>
      </c>
      <c r="BS26" s="26" t="s">
        <v>647</v>
      </c>
      <c r="BT26" s="35" t="s">
        <v>647</v>
      </c>
      <c r="BU26" s="35" t="s">
        <v>647</v>
      </c>
      <c r="BV26" s="35" t="s">
        <v>647</v>
      </c>
      <c r="BW26" s="26" t="s">
        <v>647</v>
      </c>
      <c r="BX26" s="26" t="s">
        <v>647</v>
      </c>
      <c r="BY26" s="26" t="s">
        <v>647</v>
      </c>
      <c r="BZ26" s="27"/>
      <c r="CA26" s="35">
        <v>6.66853664332E-2</v>
      </c>
      <c r="CB26" s="35">
        <v>0.201189009079</v>
      </c>
      <c r="CC26" s="35">
        <v>7.7028220139899997</v>
      </c>
      <c r="CD26" s="35">
        <v>17.536248173400001</v>
      </c>
      <c r="CE26" s="35">
        <v>41.590864381499998</v>
      </c>
      <c r="CF26" s="35">
        <v>65.173767729000005</v>
      </c>
      <c r="CG26" s="35">
        <f>CA26/CD26</f>
        <v>3.8027157105561629E-3</v>
      </c>
      <c r="CH26" s="35">
        <f>CB26/CE26</f>
        <v>4.8373365658755281E-3</v>
      </c>
      <c r="CI26" s="35">
        <f>CC26/CF26</f>
        <v>0.11818899355365207</v>
      </c>
      <c r="CJ26" s="26">
        <v>28</v>
      </c>
      <c r="CK26" s="26">
        <v>16</v>
      </c>
      <c r="CL26" s="26">
        <v>5</v>
      </c>
      <c r="CM26" s="35">
        <v>0.29772917102599999</v>
      </c>
      <c r="CN26" s="35">
        <v>0.27950849718699999</v>
      </c>
      <c r="CO26" s="35">
        <v>2.74104250869E-2</v>
      </c>
      <c r="CP26" s="26">
        <v>19</v>
      </c>
      <c r="CQ26" s="26">
        <v>48</v>
      </c>
      <c r="CR26" s="26">
        <v>767</v>
      </c>
      <c r="CS26" s="26"/>
      <c r="CT26" s="35">
        <v>201706181700</v>
      </c>
      <c r="CU26" s="35">
        <v>201706181900</v>
      </c>
      <c r="CV26" s="35">
        <v>3.5760422402443899</v>
      </c>
      <c r="CW26" s="35">
        <v>3.1309488282266398</v>
      </c>
      <c r="CX26" s="35">
        <v>0.40943636925943599</v>
      </c>
      <c r="CY26" s="35">
        <v>17.221276906171301</v>
      </c>
      <c r="CZ26" s="35">
        <v>63.959626430726402</v>
      </c>
      <c r="DA26" s="35">
        <v>114.078605831324</v>
      </c>
      <c r="DC26" s="47">
        <f>AQ26*CW26*3600/AT26</f>
        <v>590.43946821859095</v>
      </c>
      <c r="DD26" s="47">
        <f>(CX26/CW26)*DC26</f>
        <v>77.212182439857074</v>
      </c>
    </row>
    <row r="27" spans="1:108" s="1" customFormat="1" ht="24" customHeight="1" x14ac:dyDescent="0.3">
      <c r="A27" s="3" t="s">
        <v>62</v>
      </c>
      <c r="B27" s="11">
        <v>37.4983</v>
      </c>
      <c r="C27" s="11">
        <v>-122.4074</v>
      </c>
      <c r="D27" s="23" t="str">
        <f>CONCATENATE(E27,"_",F27,"_",TEXT(G27,"00000"))</f>
        <v>ANG_CH4_00023</v>
      </c>
      <c r="E27" s="23" t="s">
        <v>20</v>
      </c>
      <c r="F27" s="23" t="s">
        <v>21</v>
      </c>
      <c r="G27" s="23">
        <f>G26+1</f>
        <v>23</v>
      </c>
      <c r="H27" s="11">
        <v>37.4983</v>
      </c>
      <c r="I27" s="11">
        <v>-122.4074</v>
      </c>
      <c r="J27" s="3" t="s">
        <v>22</v>
      </c>
      <c r="K27" s="12" t="s">
        <v>120</v>
      </c>
      <c r="L27" s="12" t="s">
        <v>23</v>
      </c>
      <c r="M27" s="12" t="s">
        <v>24</v>
      </c>
      <c r="N27" s="1" t="s">
        <v>267</v>
      </c>
      <c r="O27" s="12" t="s">
        <v>27</v>
      </c>
      <c r="P27" s="12" t="s">
        <v>268</v>
      </c>
      <c r="Q27" s="12" t="s">
        <v>28</v>
      </c>
      <c r="R27" s="1" t="s">
        <v>269</v>
      </c>
      <c r="S27" s="3" t="str">
        <f>CONCATENATE(MID(R27,8,2),"/",MID(R27,10,2),"/",MID(R27,6,2))</f>
        <v>06/18/17</v>
      </c>
      <c r="T27" s="3" t="str">
        <f>CONCATENATE(MID(R27,13,2),":",MID(R27,15,2),":",MID(R27,17,2))</f>
        <v>18:49:38</v>
      </c>
      <c r="U27" s="22"/>
      <c r="V27" s="35" t="s">
        <v>647</v>
      </c>
      <c r="W27" s="35">
        <v>62.1575274056</v>
      </c>
      <c r="X27" s="35">
        <v>62.167319976000002</v>
      </c>
      <c r="Y27" s="35" t="s">
        <v>647</v>
      </c>
      <c r="Z27" s="35">
        <v>142.827448342</v>
      </c>
      <c r="AA27" s="35">
        <v>146.51252506200001</v>
      </c>
      <c r="AB27" s="35" t="e">
        <f>V27/Y27</f>
        <v>#VALUE!</v>
      </c>
      <c r="AC27" s="35">
        <f>W27/Z27</f>
        <v>0.43519315178665058</v>
      </c>
      <c r="AD27" s="35">
        <f>X27/AA27</f>
        <v>0.42431403014651836</v>
      </c>
      <c r="AE27" s="26" t="s">
        <v>647</v>
      </c>
      <c r="AF27" s="26">
        <v>599</v>
      </c>
      <c r="AG27" s="26">
        <v>1</v>
      </c>
      <c r="AH27" s="35" t="s">
        <v>647</v>
      </c>
      <c r="AI27" s="35">
        <v>1.0416541347600001E-2</v>
      </c>
      <c r="AJ27" s="35">
        <v>1.06831159265E-2</v>
      </c>
      <c r="AK27" s="26" t="s">
        <v>647</v>
      </c>
      <c r="AL27" s="26">
        <v>4897</v>
      </c>
      <c r="AM27" s="26">
        <v>4898</v>
      </c>
      <c r="AN27" s="26"/>
      <c r="AO27" s="35">
        <v>46.057282565800001</v>
      </c>
      <c r="AP27" s="35">
        <v>46.144140751000002</v>
      </c>
      <c r="AQ27" s="35">
        <v>46.842490925699998</v>
      </c>
      <c r="AR27" s="35">
        <v>146.91330776999999</v>
      </c>
      <c r="AS27" s="35">
        <v>148.505622789</v>
      </c>
      <c r="AT27" s="35">
        <v>133.991044477</v>
      </c>
      <c r="AU27" s="35">
        <f>AO27/AR27</f>
        <v>0.31349973167784734</v>
      </c>
      <c r="AV27" s="35">
        <f>AP27/AS27</f>
        <v>0.31072318936073279</v>
      </c>
      <c r="AW27" s="35">
        <f>AQ27/AT27</f>
        <v>0.34959419197408126</v>
      </c>
      <c r="AX27" s="26">
        <v>962</v>
      </c>
      <c r="AY27" s="26">
        <v>541</v>
      </c>
      <c r="AZ27" s="26">
        <v>227</v>
      </c>
      <c r="BA27" s="35">
        <v>1.9219428018100001E-2</v>
      </c>
      <c r="BB27" s="35">
        <v>1.9378049844599999E-2</v>
      </c>
      <c r="BC27" s="35">
        <v>1.7213649084900001E-2</v>
      </c>
      <c r="BD27" s="26">
        <v>2730</v>
      </c>
      <c r="BE27" s="26">
        <v>2737</v>
      </c>
      <c r="BF27" s="26">
        <v>2780</v>
      </c>
      <c r="BG27" s="27"/>
      <c r="BH27" s="35" t="s">
        <v>647</v>
      </c>
      <c r="BI27" s="35" t="s">
        <v>647</v>
      </c>
      <c r="BJ27" s="35">
        <v>33.285333880099998</v>
      </c>
      <c r="BK27" s="35" t="s">
        <v>647</v>
      </c>
      <c r="BL27" s="35" t="s">
        <v>647</v>
      </c>
      <c r="BM27" s="35">
        <v>149.34791595499999</v>
      </c>
      <c r="BN27" s="35" t="e">
        <f>BH27/BK27</f>
        <v>#VALUE!</v>
      </c>
      <c r="BO27" s="35" t="e">
        <f>BI27/BL27</f>
        <v>#VALUE!</v>
      </c>
      <c r="BP27" s="35">
        <f>BJ27/BM27</f>
        <v>0.22287109711078393</v>
      </c>
      <c r="BQ27" s="26" t="s">
        <v>647</v>
      </c>
      <c r="BR27" s="26" t="s">
        <v>647</v>
      </c>
      <c r="BS27" s="26">
        <v>14</v>
      </c>
      <c r="BT27" s="35" t="s">
        <v>647</v>
      </c>
      <c r="BU27" s="35" t="s">
        <v>647</v>
      </c>
      <c r="BV27" s="35">
        <v>3.7404306740800003E-2</v>
      </c>
      <c r="BW27" s="26" t="s">
        <v>647</v>
      </c>
      <c r="BX27" s="26" t="s">
        <v>647</v>
      </c>
      <c r="BY27" s="26">
        <v>1426</v>
      </c>
      <c r="BZ27" s="27"/>
      <c r="CA27" s="35">
        <v>46.057282565800001</v>
      </c>
      <c r="CB27" s="35">
        <v>46.144140751000002</v>
      </c>
      <c r="CC27" s="35">
        <v>46.842490925699998</v>
      </c>
      <c r="CD27" s="35">
        <v>73.975130956300006</v>
      </c>
      <c r="CE27" s="35">
        <v>28</v>
      </c>
      <c r="CF27" s="35">
        <v>28</v>
      </c>
      <c r="CG27" s="35">
        <f>CA27/CD27</f>
        <v>0.62260494804676769</v>
      </c>
      <c r="CH27" s="35">
        <f>CB27/CE27</f>
        <v>1.6480050268214286</v>
      </c>
      <c r="CI27" s="35">
        <f>CC27/CF27</f>
        <v>1.6729461044892857</v>
      </c>
      <c r="CJ27" s="26">
        <v>962</v>
      </c>
      <c r="CK27" s="26">
        <v>541</v>
      </c>
      <c r="CL27" s="26">
        <v>227</v>
      </c>
      <c r="CM27" s="35">
        <v>9.6775419880000008E-3</v>
      </c>
      <c r="CN27" s="35">
        <v>3.6536353671899999E-3</v>
      </c>
      <c r="CO27" s="35">
        <v>3.5971223021600001E-3</v>
      </c>
      <c r="CP27" s="26">
        <v>2730</v>
      </c>
      <c r="CQ27" s="26">
        <v>2737</v>
      </c>
      <c r="CR27" s="26">
        <v>2780</v>
      </c>
      <c r="CS27" s="26"/>
      <c r="CT27" s="35">
        <v>201706181700</v>
      </c>
      <c r="CU27" s="35">
        <v>201706181900</v>
      </c>
      <c r="CV27" s="35">
        <v>1.95251492815566</v>
      </c>
      <c r="CW27" s="35">
        <v>2.0914493130652301</v>
      </c>
      <c r="CX27" s="35">
        <v>0.79603722871312699</v>
      </c>
      <c r="CY27" s="35">
        <v>263.84702483205899</v>
      </c>
      <c r="CZ27" s="35">
        <v>270.19663956050999</v>
      </c>
      <c r="DA27" s="35">
        <v>21.210783625688101</v>
      </c>
      <c r="DC27" s="47">
        <f>AQ27*CW27*3600/AT27</f>
        <v>2632.1707175608308</v>
      </c>
      <c r="DD27" s="47">
        <f>(CX27/CW27)*DC27</f>
        <v>1001.8439703117091</v>
      </c>
    </row>
    <row r="28" spans="1:108" s="1" customFormat="1" ht="24" customHeight="1" x14ac:dyDescent="0.3">
      <c r="A28" s="3" t="s">
        <v>457</v>
      </c>
      <c r="B28" s="11">
        <v>37.459359999999997</v>
      </c>
      <c r="C28" s="11">
        <v>-121.943201</v>
      </c>
      <c r="D28" s="23" t="str">
        <f>CONCATENATE(E28,"_",F28,"_",TEXT(G28,"00000"))</f>
        <v>ANG_CH4_00024</v>
      </c>
      <c r="E28" s="23" t="s">
        <v>20</v>
      </c>
      <c r="F28" s="23" t="s">
        <v>21</v>
      </c>
      <c r="G28" s="23">
        <f>G27+1</f>
        <v>24</v>
      </c>
      <c r="H28" s="11">
        <v>37.459359999999997</v>
      </c>
      <c r="I28" s="11">
        <v>-121.943201</v>
      </c>
      <c r="J28" s="3" t="s">
        <v>25</v>
      </c>
      <c r="K28" s="12" t="s">
        <v>66</v>
      </c>
      <c r="L28" s="12" t="s">
        <v>23</v>
      </c>
      <c r="M28" s="12" t="s">
        <v>24</v>
      </c>
      <c r="N28" s="1" t="s">
        <v>322</v>
      </c>
      <c r="O28" s="12" t="s">
        <v>27</v>
      </c>
      <c r="P28" s="12" t="s">
        <v>298</v>
      </c>
      <c r="Q28" s="12" t="s">
        <v>28</v>
      </c>
      <c r="R28" s="1" t="s">
        <v>323</v>
      </c>
      <c r="S28" s="3" t="str">
        <f>CONCATENATE(MID(R28,8,2),"/",MID(R28,10,2),"/",MID(R28,6,2))</f>
        <v>06/18/17</v>
      </c>
      <c r="T28" s="3" t="str">
        <f>CONCATENATE(MID(R28,13,2),":",MID(R28,15,2),":",MID(R28,17,2))</f>
        <v>19:28:41</v>
      </c>
      <c r="U28" s="22"/>
      <c r="V28" s="35">
        <v>44.2060516142</v>
      </c>
      <c r="W28" s="35">
        <v>44.663988659300003</v>
      </c>
      <c r="X28" s="35">
        <v>45.012760308200001</v>
      </c>
      <c r="Y28" s="35">
        <v>72.674961300299998</v>
      </c>
      <c r="Z28" s="35">
        <v>146.580933276</v>
      </c>
      <c r="AA28" s="35">
        <v>140.97606179799999</v>
      </c>
      <c r="AB28" s="35">
        <f>V28/Y28</f>
        <v>0.60827072795451931</v>
      </c>
      <c r="AC28" s="35">
        <f>W28/Z28</f>
        <v>0.3047053096271487</v>
      </c>
      <c r="AD28" s="35">
        <f>X28/AA28</f>
        <v>0.3192936427228143</v>
      </c>
      <c r="AE28" s="26">
        <v>230</v>
      </c>
      <c r="AF28" s="26">
        <v>184</v>
      </c>
      <c r="AG28" s="26">
        <v>126</v>
      </c>
      <c r="AH28" s="35">
        <v>6.4337468727899997E-3</v>
      </c>
      <c r="AI28" s="35">
        <v>1.28377065402E-2</v>
      </c>
      <c r="AJ28" s="35">
        <v>1.22477117909E-2</v>
      </c>
      <c r="AK28" s="26">
        <v>3423</v>
      </c>
      <c r="AL28" s="26">
        <v>3460</v>
      </c>
      <c r="AM28" s="26">
        <v>3488</v>
      </c>
      <c r="AN28" s="26"/>
      <c r="AO28" s="35">
        <v>26.805181445100001</v>
      </c>
      <c r="AP28" s="35">
        <v>27.1071513708</v>
      </c>
      <c r="AQ28" s="35">
        <v>27.674990481199998</v>
      </c>
      <c r="AR28" s="35">
        <v>143.881513754</v>
      </c>
      <c r="AS28" s="35">
        <v>143.16067895899999</v>
      </c>
      <c r="AT28" s="35">
        <v>143.16067895899999</v>
      </c>
      <c r="AU28" s="35">
        <f>AO28/AR28</f>
        <v>0.18630038526651796</v>
      </c>
      <c r="AV28" s="35">
        <f>AP28/AS28</f>
        <v>0.18934774246609476</v>
      </c>
      <c r="AW28" s="35">
        <f>AQ28/AT28</f>
        <v>0.19331418852187673</v>
      </c>
      <c r="AX28" s="26">
        <v>36</v>
      </c>
      <c r="AY28" s="26">
        <v>31</v>
      </c>
      <c r="AZ28" s="26">
        <v>27</v>
      </c>
      <c r="BA28" s="35">
        <v>2.6732347463599999E-2</v>
      </c>
      <c r="BB28" s="35">
        <v>2.6324043645E-2</v>
      </c>
      <c r="BC28" s="35">
        <v>2.5915187531E-2</v>
      </c>
      <c r="BD28" s="26">
        <v>1631</v>
      </c>
      <c r="BE28" s="26">
        <v>1648</v>
      </c>
      <c r="BF28" s="26">
        <v>1674</v>
      </c>
      <c r="BG28" s="27"/>
      <c r="BH28" s="35" t="s">
        <v>647</v>
      </c>
      <c r="BI28" s="35" t="s">
        <v>647</v>
      </c>
      <c r="BJ28" s="35" t="s">
        <v>647</v>
      </c>
      <c r="BK28" s="35" t="s">
        <v>647</v>
      </c>
      <c r="BL28" s="35" t="s">
        <v>647</v>
      </c>
      <c r="BM28" s="35" t="s">
        <v>647</v>
      </c>
      <c r="BN28" s="35" t="e">
        <f>BH28/BK28</f>
        <v>#VALUE!</v>
      </c>
      <c r="BO28" s="35" t="e">
        <f>BI28/BL28</f>
        <v>#VALUE!</v>
      </c>
      <c r="BP28" s="35" t="e">
        <f>BJ28/BM28</f>
        <v>#VALUE!</v>
      </c>
      <c r="BQ28" s="26" t="s">
        <v>647</v>
      </c>
      <c r="BR28" s="26" t="s">
        <v>647</v>
      </c>
      <c r="BS28" s="26" t="s">
        <v>647</v>
      </c>
      <c r="BT28" s="35" t="s">
        <v>647</v>
      </c>
      <c r="BU28" s="35" t="s">
        <v>647</v>
      </c>
      <c r="BV28" s="35" t="s">
        <v>647</v>
      </c>
      <c r="BW28" s="26" t="s">
        <v>647</v>
      </c>
      <c r="BX28" s="26" t="s">
        <v>647</v>
      </c>
      <c r="BY28" s="26" t="s">
        <v>647</v>
      </c>
      <c r="BZ28" s="27"/>
      <c r="CA28" s="35">
        <v>26.805181445100001</v>
      </c>
      <c r="CB28" s="35">
        <v>27.1071513708</v>
      </c>
      <c r="CC28" s="35">
        <v>27.674990481199998</v>
      </c>
      <c r="CD28" s="35">
        <v>74.158276678999997</v>
      </c>
      <c r="CE28" s="35">
        <v>72.899382713400001</v>
      </c>
      <c r="CF28" s="35">
        <v>72.899382713400001</v>
      </c>
      <c r="CG28" s="35">
        <f>CA28/CD28</f>
        <v>0.36145906627696273</v>
      </c>
      <c r="CH28" s="35">
        <f>CB28/CE28</f>
        <v>0.37184335946122216</v>
      </c>
      <c r="CI28" s="35">
        <f>CC28/CF28</f>
        <v>0.37963271362670836</v>
      </c>
      <c r="CJ28" s="26">
        <v>36</v>
      </c>
      <c r="CK28" s="26">
        <v>31</v>
      </c>
      <c r="CL28" s="26">
        <v>27</v>
      </c>
      <c r="CM28" s="35">
        <v>1.3778175998899999E-2</v>
      </c>
      <c r="CN28" s="35">
        <v>1.34045643412E-2</v>
      </c>
      <c r="CO28" s="35">
        <v>1.31963691962E-2</v>
      </c>
      <c r="CP28" s="26">
        <v>1631</v>
      </c>
      <c r="CQ28" s="26">
        <v>1648</v>
      </c>
      <c r="CR28" s="26">
        <v>1674</v>
      </c>
      <c r="CS28" s="26"/>
      <c r="CT28" s="35">
        <v>201706181800</v>
      </c>
      <c r="CU28" s="35">
        <v>201706182000</v>
      </c>
      <c r="CV28" s="35">
        <v>2.3311977791738898</v>
      </c>
      <c r="CW28" s="35">
        <v>2.3005545851198601</v>
      </c>
      <c r="CX28" s="35">
        <v>0.561678006678349</v>
      </c>
      <c r="CY28" s="35">
        <v>303.61940948031003</v>
      </c>
      <c r="CZ28" s="35">
        <v>308.708186562545</v>
      </c>
      <c r="DA28" s="35">
        <v>9.3576268341552105</v>
      </c>
      <c r="DC28" s="47">
        <f>AQ28*CW28*3600/AT28</f>
        <v>1601.0274339818229</v>
      </c>
      <c r="DD28" s="47">
        <f>(CX28/CW28)*DC28</f>
        <v>390.88918105779709</v>
      </c>
    </row>
    <row r="29" spans="1:108" s="1" customFormat="1" ht="24" customHeight="1" x14ac:dyDescent="0.3">
      <c r="A29" s="3" t="s">
        <v>65</v>
      </c>
      <c r="B29" s="11">
        <v>37.458495624999998</v>
      </c>
      <c r="C29" s="11">
        <v>-121.941345212</v>
      </c>
      <c r="D29" s="23" t="str">
        <f>CONCATENATE(E29,"_",F29,"_",TEXT(G29,"00000"))</f>
        <v>ANG_CH4_00025</v>
      </c>
      <c r="E29" s="23" t="s">
        <v>20</v>
      </c>
      <c r="F29" s="23" t="s">
        <v>21</v>
      </c>
      <c r="G29" s="23">
        <f>G28+1</f>
        <v>25</v>
      </c>
      <c r="H29" s="11">
        <v>37.458495624999998</v>
      </c>
      <c r="I29" s="11">
        <v>-121.941345212</v>
      </c>
      <c r="J29" s="3" t="s">
        <v>22</v>
      </c>
      <c r="K29" s="12" t="s">
        <v>66</v>
      </c>
      <c r="L29" s="12" t="s">
        <v>23</v>
      </c>
      <c r="M29" s="12" t="s">
        <v>24</v>
      </c>
      <c r="N29" s="1" t="s">
        <v>481</v>
      </c>
      <c r="O29" s="12" t="s">
        <v>27</v>
      </c>
      <c r="P29" s="12" t="s">
        <v>298</v>
      </c>
      <c r="Q29" s="12" t="s">
        <v>28</v>
      </c>
      <c r="R29" s="1" t="s">
        <v>273</v>
      </c>
      <c r="S29" s="3" t="str">
        <f>CONCATENATE(MID(R29,8,2),"/",MID(R29,10,2),"/",MID(R29,6,2))</f>
        <v>06/18/17</v>
      </c>
      <c r="T29" s="3" t="str">
        <f>CONCATENATE(MID(R29,13,2),":",MID(R29,15,2),":",MID(R29,17,2))</f>
        <v>19:34:03</v>
      </c>
      <c r="U29" s="22"/>
      <c r="V29" s="35">
        <v>82.538406857400005</v>
      </c>
      <c r="W29" s="35">
        <v>82.580689294199999</v>
      </c>
      <c r="X29" s="35">
        <v>83.376932956800005</v>
      </c>
      <c r="Y29" s="35">
        <v>148.5</v>
      </c>
      <c r="Z29" s="35">
        <v>144.974825401</v>
      </c>
      <c r="AA29" s="35">
        <v>122.811440835</v>
      </c>
      <c r="AB29" s="35">
        <f>V29/Y29</f>
        <v>0.55581418759191925</v>
      </c>
      <c r="AC29" s="35">
        <f>W29/Z29</f>
        <v>0.56962089152914663</v>
      </c>
      <c r="AD29" s="35">
        <f>X29/AA29</f>
        <v>0.67890200122982702</v>
      </c>
      <c r="AE29" s="26">
        <v>461</v>
      </c>
      <c r="AF29" s="26">
        <v>260</v>
      </c>
      <c r="AG29" s="26">
        <v>49</v>
      </c>
      <c r="AH29" s="35">
        <v>7.0224719101100001E-3</v>
      </c>
      <c r="AI29" s="35">
        <v>6.8514917768200002E-3</v>
      </c>
      <c r="AJ29" s="35">
        <v>5.7413742875400001E-3</v>
      </c>
      <c r="AK29" s="26">
        <v>6408</v>
      </c>
      <c r="AL29" s="26">
        <v>6412</v>
      </c>
      <c r="AM29" s="26">
        <v>6482</v>
      </c>
      <c r="AN29" s="26"/>
      <c r="AO29" s="35">
        <v>59.201831259999999</v>
      </c>
      <c r="AP29" s="35">
        <v>59.302324468400002</v>
      </c>
      <c r="AQ29" s="35">
        <v>59.461520759300001</v>
      </c>
      <c r="AR29" s="35">
        <v>137.25778666400001</v>
      </c>
      <c r="AS29" s="35">
        <v>131.504068378</v>
      </c>
      <c r="AT29" s="35">
        <v>140.39551274900001</v>
      </c>
      <c r="AU29" s="35">
        <f>AO29/AR29</f>
        <v>0.43131856267595975</v>
      </c>
      <c r="AV29" s="35">
        <f>AP29/AS29</f>
        <v>0.45095429517769198</v>
      </c>
      <c r="AW29" s="35">
        <f>AQ29/AT29</f>
        <v>0.42352864130070655</v>
      </c>
      <c r="AX29" s="26">
        <v>158</v>
      </c>
      <c r="AY29" s="26">
        <v>120</v>
      </c>
      <c r="AZ29" s="26">
        <v>66</v>
      </c>
      <c r="BA29" s="35">
        <v>1.12994481625E-2</v>
      </c>
      <c r="BB29" s="35">
        <v>1.08052379855E-2</v>
      </c>
      <c r="BC29" s="35">
        <v>1.15015125094E-2</v>
      </c>
      <c r="BD29" s="26">
        <v>3681</v>
      </c>
      <c r="BE29" s="26">
        <v>3688</v>
      </c>
      <c r="BF29" s="26">
        <v>3699</v>
      </c>
      <c r="BG29" s="27"/>
      <c r="BH29" s="35">
        <v>6.5005753359299998</v>
      </c>
      <c r="BI29" s="35">
        <v>6.5005753359299998</v>
      </c>
      <c r="BJ29" s="35">
        <v>28.135146572699998</v>
      </c>
      <c r="BK29" s="35">
        <v>92.987418503800001</v>
      </c>
      <c r="BL29" s="35">
        <v>92.987418503800001</v>
      </c>
      <c r="BM29" s="35">
        <v>140.046028148</v>
      </c>
      <c r="BN29" s="35">
        <f>BH29/BK29</f>
        <v>6.9908117039127707E-2</v>
      </c>
      <c r="BO29" s="35">
        <f>BI29/BL29</f>
        <v>6.9908117039127707E-2</v>
      </c>
      <c r="BP29" s="35">
        <f>BJ29/BM29</f>
        <v>0.20089928250565522</v>
      </c>
      <c r="BQ29" s="26">
        <v>10</v>
      </c>
      <c r="BR29" s="26">
        <v>9</v>
      </c>
      <c r="BS29" s="26">
        <v>5</v>
      </c>
      <c r="BT29" s="35">
        <v>0.115958870812</v>
      </c>
      <c r="BU29" s="35">
        <v>0.115958870812</v>
      </c>
      <c r="BV29" s="35">
        <v>3.0886601417599999E-2</v>
      </c>
      <c r="BW29" s="26">
        <v>243</v>
      </c>
      <c r="BX29" s="26">
        <v>243</v>
      </c>
      <c r="BY29" s="26">
        <v>1374</v>
      </c>
      <c r="BZ29" s="27"/>
      <c r="CA29" s="35">
        <v>59.201831259999999</v>
      </c>
      <c r="CB29" s="35">
        <v>59.302324468400002</v>
      </c>
      <c r="CC29" s="35">
        <v>59.461520759300001</v>
      </c>
      <c r="CD29" s="35">
        <v>65.002461491899993</v>
      </c>
      <c r="CE29" s="35">
        <v>65.002461491899993</v>
      </c>
      <c r="CF29" s="35">
        <v>65.086173646899994</v>
      </c>
      <c r="CG29" s="35">
        <f>CA29/CD29</f>
        <v>0.91076291422252043</v>
      </c>
      <c r="CH29" s="35">
        <f>CB29/CE29</f>
        <v>0.91230890503723017</v>
      </c>
      <c r="CI29" s="35">
        <f>CC29/CF29</f>
        <v>0.91358144791066709</v>
      </c>
      <c r="CJ29" s="26">
        <v>158</v>
      </c>
      <c r="CK29" s="26">
        <v>120</v>
      </c>
      <c r="CL29" s="26">
        <v>66</v>
      </c>
      <c r="CM29" s="35">
        <v>5.3511859830500004E-3</v>
      </c>
      <c r="CN29" s="35">
        <v>5.3410291766800002E-3</v>
      </c>
      <c r="CO29" s="35">
        <v>5.3320040344200003E-3</v>
      </c>
      <c r="CP29" s="26">
        <v>3681</v>
      </c>
      <c r="CQ29" s="26">
        <v>3688</v>
      </c>
      <c r="CR29" s="26">
        <v>3699</v>
      </c>
      <c r="CS29" s="26"/>
      <c r="CT29" s="35">
        <v>201706181800</v>
      </c>
      <c r="CU29" s="35">
        <v>201706182000</v>
      </c>
      <c r="CV29" s="35">
        <v>2.1350480411696302</v>
      </c>
      <c r="CW29" s="35">
        <v>2.4022097956028698</v>
      </c>
      <c r="CX29" s="35">
        <v>0.56974698421918801</v>
      </c>
      <c r="CY29" s="35">
        <v>295.96356272845901</v>
      </c>
      <c r="CZ29" s="35">
        <v>310.97247861103801</v>
      </c>
      <c r="DA29" s="35">
        <v>11.474308909461699</v>
      </c>
      <c r="DC29" s="47">
        <f>AQ29*CW29*3600/AT29</f>
        <v>3662.6567430633536</v>
      </c>
      <c r="DD29" s="47">
        <f>(CX29/CW29)*DC29</f>
        <v>868.69499800150015</v>
      </c>
    </row>
    <row r="30" spans="1:108" s="1" customFormat="1" ht="24" customHeight="1" x14ac:dyDescent="0.3">
      <c r="A30" s="3" t="s">
        <v>65</v>
      </c>
      <c r="B30" s="11">
        <v>37.458495624999998</v>
      </c>
      <c r="C30" s="11">
        <v>-121.941345212</v>
      </c>
      <c r="D30" s="23" t="str">
        <f>CONCATENATE(E30,"_",F30,"_",TEXT(G30,"00000"))</f>
        <v>ANG_CH4_00026</v>
      </c>
      <c r="E30" s="23" t="s">
        <v>20</v>
      </c>
      <c r="F30" s="23" t="s">
        <v>21</v>
      </c>
      <c r="G30" s="23">
        <f>G29+1</f>
        <v>26</v>
      </c>
      <c r="H30" s="11">
        <v>37.458495624999998</v>
      </c>
      <c r="I30" s="11">
        <v>-121.941345212</v>
      </c>
      <c r="J30" s="3" t="s">
        <v>22</v>
      </c>
      <c r="K30" s="12" t="s">
        <v>66</v>
      </c>
      <c r="L30" s="12" t="s">
        <v>23</v>
      </c>
      <c r="M30" s="12" t="s">
        <v>24</v>
      </c>
      <c r="N30" s="1" t="s">
        <v>325</v>
      </c>
      <c r="O30" s="12" t="s">
        <v>27</v>
      </c>
      <c r="P30" s="12" t="s">
        <v>298</v>
      </c>
      <c r="Q30" s="12" t="s">
        <v>28</v>
      </c>
      <c r="R30" s="1" t="s">
        <v>324</v>
      </c>
      <c r="S30" s="3" t="str">
        <f>CONCATENATE(MID(R30,8,2),"/",MID(R30,10,2),"/",MID(R30,6,2))</f>
        <v>06/18/17</v>
      </c>
      <c r="T30" s="3" t="str">
        <f>CONCATENATE(MID(R30,13,2),":",MID(R30,15,2),":",MID(R30,17,2))</f>
        <v>19:45:16</v>
      </c>
      <c r="U30" s="22"/>
      <c r="V30" s="35">
        <v>104.56336696</v>
      </c>
      <c r="W30" s="35">
        <v>105.06709832200001</v>
      </c>
      <c r="X30" s="35">
        <v>105.132699391</v>
      </c>
      <c r="Y30" s="35">
        <v>147.02601810600001</v>
      </c>
      <c r="Z30" s="35">
        <v>129.08020762300001</v>
      </c>
      <c r="AA30" s="35">
        <v>140.00714267500001</v>
      </c>
      <c r="AB30" s="35">
        <f>V30/Y30</f>
        <v>0.71118954527227896</v>
      </c>
      <c r="AC30" s="35">
        <f>W30/Z30</f>
        <v>0.81396753427036439</v>
      </c>
      <c r="AD30" s="35">
        <f>X30/AA30</f>
        <v>0.75090954205847626</v>
      </c>
      <c r="AE30" s="26">
        <v>596</v>
      </c>
      <c r="AF30" s="26">
        <v>338</v>
      </c>
      <c r="AG30" s="26">
        <v>53</v>
      </c>
      <c r="AH30" s="35">
        <v>5.7488179122400004E-3</v>
      </c>
      <c r="AI30" s="35">
        <v>5.0179877397300001E-3</v>
      </c>
      <c r="AJ30" s="35">
        <v>5.43858567763E-3</v>
      </c>
      <c r="AK30" s="26">
        <v>7750</v>
      </c>
      <c r="AL30" s="26">
        <v>7795</v>
      </c>
      <c r="AM30" s="26">
        <v>7801</v>
      </c>
      <c r="AN30" s="26"/>
      <c r="AO30" s="35">
        <v>79.662181841600002</v>
      </c>
      <c r="AP30" s="35">
        <v>79.706199946599995</v>
      </c>
      <c r="AQ30" s="35">
        <v>79.8699407151</v>
      </c>
      <c r="AR30" s="35">
        <v>110.63616045400001</v>
      </c>
      <c r="AS30" s="35">
        <v>109.89545031500001</v>
      </c>
      <c r="AT30" s="35">
        <v>138.63928014800001</v>
      </c>
      <c r="AU30" s="35">
        <f>AO30/AR30</f>
        <v>0.72003747703014076</v>
      </c>
      <c r="AV30" s="35">
        <f>AP30/AS30</f>
        <v>0.72529117191051373</v>
      </c>
      <c r="AW30" s="35">
        <f>AQ30/AT30</f>
        <v>0.57609892831120701</v>
      </c>
      <c r="AX30" s="26">
        <v>159</v>
      </c>
      <c r="AY30" s="26">
        <v>117</v>
      </c>
      <c r="AZ30" s="26">
        <v>56</v>
      </c>
      <c r="BA30" s="35">
        <v>7.2037192153999998E-3</v>
      </c>
      <c r="BB30" s="35">
        <v>7.1508807409699999E-3</v>
      </c>
      <c r="BC30" s="35">
        <v>9.0019076655700001E-3</v>
      </c>
      <c r="BD30" s="26">
        <v>4654</v>
      </c>
      <c r="BE30" s="26">
        <v>4657</v>
      </c>
      <c r="BF30" s="26">
        <v>4667</v>
      </c>
      <c r="BG30" s="27"/>
      <c r="BH30" s="35">
        <v>45.595792596099997</v>
      </c>
      <c r="BI30" s="35">
        <v>45.595792596099997</v>
      </c>
      <c r="BJ30" s="35">
        <v>47.319730011899999</v>
      </c>
      <c r="BK30" s="35">
        <v>147.17408059799999</v>
      </c>
      <c r="BL30" s="35">
        <v>147.17408059799999</v>
      </c>
      <c r="BM30" s="35">
        <v>147.17408059799999</v>
      </c>
      <c r="BN30" s="35">
        <f>BH30/BK30</f>
        <v>0.30980857777969106</v>
      </c>
      <c r="BO30" s="35">
        <f>BI30/BL30</f>
        <v>0.30980857777969106</v>
      </c>
      <c r="BP30" s="35">
        <f>BJ30/BM30</f>
        <v>0.32152217170054498</v>
      </c>
      <c r="BQ30" s="26">
        <v>8</v>
      </c>
      <c r="BR30" s="26">
        <v>8</v>
      </c>
      <c r="BS30" s="26">
        <v>7</v>
      </c>
      <c r="BT30" s="35">
        <v>2.15658637534E-2</v>
      </c>
      <c r="BU30" s="35">
        <v>2.15658637534E-2</v>
      </c>
      <c r="BV30" s="35">
        <v>2.0743351740399998E-2</v>
      </c>
      <c r="BW30" s="26">
        <v>2068</v>
      </c>
      <c r="BX30" s="26">
        <v>2068</v>
      </c>
      <c r="BY30" s="26">
        <v>2150</v>
      </c>
      <c r="BZ30" s="27"/>
      <c r="CA30" s="35">
        <v>79.662181841600002</v>
      </c>
      <c r="CB30" s="35">
        <v>79.706199946599995</v>
      </c>
      <c r="CC30" s="35">
        <v>79.8699407151</v>
      </c>
      <c r="CD30" s="35">
        <v>48.723916098799997</v>
      </c>
      <c r="CE30" s="35">
        <v>39.6</v>
      </c>
      <c r="CF30" s="35">
        <v>36.895121628699997</v>
      </c>
      <c r="CG30" s="35">
        <f>CA30/CD30</f>
        <v>1.6349708360893014</v>
      </c>
      <c r="CH30" s="35">
        <f>CB30/CE30</f>
        <v>2.0127828269343433</v>
      </c>
      <c r="CI30" s="35">
        <f>CC30/CF30</f>
        <v>2.1647832339159638</v>
      </c>
      <c r="CJ30" s="26">
        <v>159</v>
      </c>
      <c r="CK30" s="26">
        <v>117</v>
      </c>
      <c r="CL30" s="26">
        <v>56</v>
      </c>
      <c r="CM30" s="35">
        <v>3.1725017318899999E-3</v>
      </c>
      <c r="CN30" s="35">
        <v>2.57676615847E-3</v>
      </c>
      <c r="CO30" s="35">
        <v>2.3956160033199998E-3</v>
      </c>
      <c r="CP30" s="26">
        <v>4654</v>
      </c>
      <c r="CQ30" s="26">
        <v>4657</v>
      </c>
      <c r="CR30" s="26">
        <v>4667</v>
      </c>
      <c r="CS30" s="26"/>
      <c r="CT30" s="35">
        <v>201706202100</v>
      </c>
      <c r="CU30" s="35">
        <v>201706202300</v>
      </c>
      <c r="CV30" s="35">
        <v>3.0001081289581402</v>
      </c>
      <c r="CW30" s="35">
        <v>3.31906260153281</v>
      </c>
      <c r="CX30" s="35">
        <v>0.395425850821571</v>
      </c>
      <c r="CY30" s="35">
        <v>324.08116550470601</v>
      </c>
      <c r="CZ30" s="35">
        <v>325.24204120386997</v>
      </c>
      <c r="DA30" s="35">
        <v>12.895071283481601</v>
      </c>
      <c r="DC30" s="47">
        <f>AQ30*CW30*3600/AT30</f>
        <v>6883.5902678670909</v>
      </c>
      <c r="DD30" s="47">
        <f>(CX30/CW30)*DC30</f>
        <v>820.09587198547547</v>
      </c>
    </row>
    <row r="31" spans="1:108" s="1" customFormat="1" ht="24" customHeight="1" x14ac:dyDescent="0.3">
      <c r="A31" s="3" t="s">
        <v>458</v>
      </c>
      <c r="B31" s="11">
        <v>37.185046999999997</v>
      </c>
      <c r="C31" s="11">
        <v>-121.66314300000001</v>
      </c>
      <c r="D31" s="23" t="str">
        <f>CONCATENATE(E31,"_",F31,"_",TEXT(G31,"00000"))</f>
        <v>ANG_CH4_00027</v>
      </c>
      <c r="E31" s="23" t="s">
        <v>20</v>
      </c>
      <c r="F31" s="23" t="s">
        <v>21</v>
      </c>
      <c r="G31" s="23">
        <f>G30+1</f>
        <v>27</v>
      </c>
      <c r="H31" s="11">
        <v>37.185046999999997</v>
      </c>
      <c r="I31" s="11">
        <v>-121.66314300000001</v>
      </c>
      <c r="J31" s="3" t="s">
        <v>25</v>
      </c>
      <c r="K31" s="12" t="s">
        <v>277</v>
      </c>
      <c r="L31" s="12" t="s">
        <v>23</v>
      </c>
      <c r="M31" s="12" t="s">
        <v>24</v>
      </c>
      <c r="N31" s="1" t="s">
        <v>326</v>
      </c>
      <c r="O31" s="12" t="s">
        <v>27</v>
      </c>
      <c r="P31" s="12" t="s">
        <v>292</v>
      </c>
      <c r="Q31" s="12" t="s">
        <v>28</v>
      </c>
      <c r="R31" s="1" t="s">
        <v>327</v>
      </c>
      <c r="S31" s="3" t="str">
        <f>CONCATENATE(MID(R31,8,2),"/",MID(R31,10,2),"/",MID(R31,6,2))</f>
        <v>06/18/17</v>
      </c>
      <c r="T31" s="3" t="str">
        <f>CONCATENATE(MID(R31,13,2),":",MID(R31,15,2),":",MID(R31,17,2))</f>
        <v>20:01:13</v>
      </c>
      <c r="U31" s="22"/>
      <c r="V31" s="35">
        <v>10.937328013</v>
      </c>
      <c r="W31" s="35">
        <v>11.7400931138</v>
      </c>
      <c r="X31" s="35">
        <v>12.1323132627</v>
      </c>
      <c r="Y31" s="35">
        <v>145.83185523099999</v>
      </c>
      <c r="Z31" s="35">
        <v>141.68729653700001</v>
      </c>
      <c r="AA31" s="35">
        <v>136.188472346</v>
      </c>
      <c r="AB31" s="35">
        <f>V31/Y31</f>
        <v>7.4999580823237127E-2</v>
      </c>
      <c r="AC31" s="35">
        <f>W31/Z31</f>
        <v>8.2859179338877501E-2</v>
      </c>
      <c r="AD31" s="35">
        <f>X31/AA31</f>
        <v>8.9084729813817751E-2</v>
      </c>
      <c r="AE31" s="26">
        <v>7634</v>
      </c>
      <c r="AF31" s="26">
        <v>5931</v>
      </c>
      <c r="AG31" s="26">
        <v>2455</v>
      </c>
      <c r="AH31" s="35">
        <v>3.09286876695E-2</v>
      </c>
      <c r="AI31" s="35">
        <v>2.79032842052E-2</v>
      </c>
      <c r="AJ31" s="35">
        <v>2.6010518219600001E-2</v>
      </c>
      <c r="AK31" s="26">
        <v>1521</v>
      </c>
      <c r="AL31" s="26">
        <v>1638</v>
      </c>
      <c r="AM31" s="26">
        <v>1689</v>
      </c>
      <c r="AN31" s="26"/>
      <c r="AO31" s="35">
        <v>4.8699140159100001</v>
      </c>
      <c r="AP31" s="35">
        <v>5.4479686588699998</v>
      </c>
      <c r="AQ31" s="35">
        <v>5.7633416257199999</v>
      </c>
      <c r="AR31" s="35">
        <v>141.00741115299999</v>
      </c>
      <c r="AS31" s="35">
        <v>135.33905570799999</v>
      </c>
      <c r="AT31" s="35">
        <v>145.303716401</v>
      </c>
      <c r="AU31" s="35">
        <f>AO31/AR31</f>
        <v>3.4536581985934789E-2</v>
      </c>
      <c r="AV31" s="35">
        <f>AP31/AS31</f>
        <v>4.0254223959004368E-2</v>
      </c>
      <c r="AW31" s="35">
        <f>AQ31/AT31</f>
        <v>3.9664103358613999E-2</v>
      </c>
      <c r="AX31" s="26">
        <v>1247</v>
      </c>
      <c r="AY31" s="26">
        <v>1050</v>
      </c>
      <c r="AZ31" s="26">
        <v>729</v>
      </c>
      <c r="BA31" s="35">
        <v>9.4960880296799999E-2</v>
      </c>
      <c r="BB31" s="35">
        <v>8.1451044600499997E-2</v>
      </c>
      <c r="BC31" s="35">
        <v>8.2521420036999998E-2</v>
      </c>
      <c r="BD31" s="26">
        <v>479</v>
      </c>
      <c r="BE31" s="26">
        <v>536</v>
      </c>
      <c r="BF31" s="26">
        <v>568</v>
      </c>
      <c r="BG31" s="27"/>
      <c r="BH31" s="35" t="s">
        <v>647</v>
      </c>
      <c r="BI31" s="35" t="s">
        <v>647</v>
      </c>
      <c r="BJ31" s="35" t="s">
        <v>647</v>
      </c>
      <c r="BK31" s="35" t="s">
        <v>647</v>
      </c>
      <c r="BL31" s="35" t="s">
        <v>647</v>
      </c>
      <c r="BM31" s="35" t="s">
        <v>647</v>
      </c>
      <c r="BN31" s="35" t="e">
        <f>BH31/BK31</f>
        <v>#VALUE!</v>
      </c>
      <c r="BO31" s="35" t="e">
        <f>BI31/BL31</f>
        <v>#VALUE!</v>
      </c>
      <c r="BP31" s="35" t="e">
        <f>BJ31/BM31</f>
        <v>#VALUE!</v>
      </c>
      <c r="BQ31" s="26" t="s">
        <v>647</v>
      </c>
      <c r="BR31" s="26" t="s">
        <v>647</v>
      </c>
      <c r="BS31" s="26" t="s">
        <v>647</v>
      </c>
      <c r="BT31" s="35" t="s">
        <v>647</v>
      </c>
      <c r="BU31" s="35" t="s">
        <v>647</v>
      </c>
      <c r="BV31" s="35" t="s">
        <v>647</v>
      </c>
      <c r="BW31" s="26" t="s">
        <v>647</v>
      </c>
      <c r="BX31" s="26" t="s">
        <v>647</v>
      </c>
      <c r="BY31" s="26" t="s">
        <v>647</v>
      </c>
      <c r="BZ31" s="27"/>
      <c r="CA31" s="35">
        <v>4.8699140159100001</v>
      </c>
      <c r="CB31" s="35">
        <v>5.4479686588699998</v>
      </c>
      <c r="CC31" s="35">
        <v>5.7633416257199999</v>
      </c>
      <c r="CD31" s="35">
        <v>67.705021970299995</v>
      </c>
      <c r="CE31" s="35">
        <v>67.705021970299995</v>
      </c>
      <c r="CF31" s="35">
        <v>65.906904038999997</v>
      </c>
      <c r="CG31" s="35">
        <f>CA31/CD31</f>
        <v>7.1928401678183845E-2</v>
      </c>
      <c r="CH31" s="35">
        <f>CB31/CE31</f>
        <v>8.0466241651318673E-2</v>
      </c>
      <c r="CI31" s="35">
        <f>CC31/CF31</f>
        <v>8.7446705466692518E-2</v>
      </c>
      <c r="CJ31" s="26">
        <v>1247</v>
      </c>
      <c r="CK31" s="26">
        <v>1050</v>
      </c>
      <c r="CL31" s="26">
        <v>729</v>
      </c>
      <c r="CM31" s="35">
        <v>4.55956778034E-2</v>
      </c>
      <c r="CN31" s="35">
        <v>4.0746883708699999E-2</v>
      </c>
      <c r="CO31" s="35">
        <v>3.74300908899E-2</v>
      </c>
      <c r="CP31" s="26">
        <v>479</v>
      </c>
      <c r="CQ31" s="26">
        <v>536</v>
      </c>
      <c r="CR31" s="26">
        <v>568</v>
      </c>
      <c r="CS31" s="26"/>
      <c r="CT31" s="35">
        <v>201706181900</v>
      </c>
      <c r="CU31" s="35">
        <v>201706182100</v>
      </c>
      <c r="CV31" s="35">
        <v>1.6572994055011201</v>
      </c>
      <c r="CW31" s="35">
        <v>2.0587107783162799</v>
      </c>
      <c r="CX31" s="35">
        <v>0.375233339777996</v>
      </c>
      <c r="CY31" s="35">
        <v>199.182888711472</v>
      </c>
      <c r="CZ31" s="35">
        <v>190.05997696680399</v>
      </c>
      <c r="DA31" s="35">
        <v>18.5582861182383</v>
      </c>
      <c r="DC31" s="47">
        <f>AQ31*CW31*3600/AT31</f>
        <v>293.96490154786653</v>
      </c>
      <c r="DD31" s="47">
        <f>(CX31/CW31)*DC31</f>
        <v>53.579858301188487</v>
      </c>
    </row>
    <row r="32" spans="1:108" s="1" customFormat="1" ht="24" customHeight="1" x14ac:dyDescent="0.3">
      <c r="A32" s="3" t="s">
        <v>459</v>
      </c>
      <c r="B32" s="11">
        <v>37.215670000000003</v>
      </c>
      <c r="C32" s="11">
        <v>-121.896433</v>
      </c>
      <c r="D32" s="23" t="str">
        <f>CONCATENATE(E32,"_",F32,"_",TEXT(G32,"00000"))</f>
        <v>ANG_CH4_00028</v>
      </c>
      <c r="E32" s="23" t="s">
        <v>20</v>
      </c>
      <c r="F32" s="23" t="s">
        <v>21</v>
      </c>
      <c r="G32" s="23">
        <f>G31+1</f>
        <v>28</v>
      </c>
      <c r="H32" s="11">
        <v>37.215670000000003</v>
      </c>
      <c r="I32" s="11">
        <v>-121.896433</v>
      </c>
      <c r="J32" s="3" t="s">
        <v>25</v>
      </c>
      <c r="K32" s="12" t="s">
        <v>277</v>
      </c>
      <c r="L32" s="12" t="s">
        <v>23</v>
      </c>
      <c r="M32" s="12" t="s">
        <v>24</v>
      </c>
      <c r="N32" s="1" t="s">
        <v>328</v>
      </c>
      <c r="O32" s="12" t="s">
        <v>27</v>
      </c>
      <c r="P32" s="12" t="s">
        <v>279</v>
      </c>
      <c r="Q32" s="12" t="s">
        <v>28</v>
      </c>
      <c r="R32" s="1" t="s">
        <v>327</v>
      </c>
      <c r="S32" s="3" t="str">
        <f>CONCATENATE(MID(R32,8,2),"/",MID(R32,10,2),"/",MID(R32,6,2))</f>
        <v>06/18/17</v>
      </c>
      <c r="T32" s="3" t="str">
        <f>CONCATENATE(MID(R32,13,2),":",MID(R32,15,2),":",MID(R32,17,2))</f>
        <v>20:01:13</v>
      </c>
      <c r="U32" s="22"/>
      <c r="V32" s="35">
        <v>10.008744635199999</v>
      </c>
      <c r="W32" s="35">
        <v>11.427412439399999</v>
      </c>
      <c r="X32" s="35">
        <v>11.6980767916</v>
      </c>
      <c r="Y32" s="35">
        <v>126.227493043</v>
      </c>
      <c r="Z32" s="35">
        <v>144.50788905799999</v>
      </c>
      <c r="AA32" s="35">
        <v>124.038743947</v>
      </c>
      <c r="AB32" s="35">
        <f>V32/Y32</f>
        <v>7.929132072511709E-2</v>
      </c>
      <c r="AC32" s="35">
        <f>W32/Z32</f>
        <v>7.9078121712880811E-2</v>
      </c>
      <c r="AD32" s="35">
        <f>X32/AA32</f>
        <v>9.4309861736413772E-2</v>
      </c>
      <c r="AE32" s="26">
        <v>1629</v>
      </c>
      <c r="AF32" s="26">
        <v>1293</v>
      </c>
      <c r="AG32" s="26">
        <v>575</v>
      </c>
      <c r="AH32" s="35">
        <v>2.9378460420600001E-2</v>
      </c>
      <c r="AI32" s="35">
        <v>2.97482119229E-2</v>
      </c>
      <c r="AJ32" s="35">
        <v>2.49921911602E-2</v>
      </c>
      <c r="AK32" s="26">
        <v>1386</v>
      </c>
      <c r="AL32" s="26">
        <v>1567</v>
      </c>
      <c r="AM32" s="26">
        <v>1601</v>
      </c>
      <c r="AN32" s="26"/>
      <c r="AO32" s="35">
        <v>3.8927710826799999</v>
      </c>
      <c r="AP32" s="35">
        <v>4.5426548968300002</v>
      </c>
      <c r="AQ32" s="35">
        <v>4.9117152925200003</v>
      </c>
      <c r="AR32" s="35">
        <v>130.23689953300001</v>
      </c>
      <c r="AS32" s="35">
        <v>133.87550186600001</v>
      </c>
      <c r="AT32" s="35">
        <v>130.82587664499999</v>
      </c>
      <c r="AU32" s="35">
        <f>AO32/AR32</f>
        <v>2.9889924411887831E-2</v>
      </c>
      <c r="AV32" s="35">
        <f>AP32/AS32</f>
        <v>3.393193551854528E-2</v>
      </c>
      <c r="AW32" s="35">
        <f>AQ32/AT32</f>
        <v>3.7543912706567137E-2</v>
      </c>
      <c r="AX32" s="26">
        <v>260</v>
      </c>
      <c r="AY32" s="26">
        <v>248</v>
      </c>
      <c r="AZ32" s="26">
        <v>201</v>
      </c>
      <c r="BA32" s="35">
        <v>0.107447322443</v>
      </c>
      <c r="BB32" s="35">
        <v>9.5122567760699994E-2</v>
      </c>
      <c r="BC32" s="35">
        <v>8.6835176321000004E-2</v>
      </c>
      <c r="BD32" s="26">
        <v>391</v>
      </c>
      <c r="BE32" s="26">
        <v>454</v>
      </c>
      <c r="BF32" s="26">
        <v>486</v>
      </c>
      <c r="BG32" s="27"/>
      <c r="BH32" s="35" t="s">
        <v>647</v>
      </c>
      <c r="BI32" s="35" t="s">
        <v>647</v>
      </c>
      <c r="BJ32" s="35" t="s">
        <v>647</v>
      </c>
      <c r="BK32" s="35" t="s">
        <v>647</v>
      </c>
      <c r="BL32" s="35" t="s">
        <v>647</v>
      </c>
      <c r="BM32" s="35" t="s">
        <v>647</v>
      </c>
      <c r="BN32" s="35" t="e">
        <f>BH32/BK32</f>
        <v>#VALUE!</v>
      </c>
      <c r="BO32" s="35" t="e">
        <f>BI32/BL32</f>
        <v>#VALUE!</v>
      </c>
      <c r="BP32" s="35" t="e">
        <f>BJ32/BM32</f>
        <v>#VALUE!</v>
      </c>
      <c r="BQ32" s="26" t="s">
        <v>647</v>
      </c>
      <c r="BR32" s="26" t="s">
        <v>647</v>
      </c>
      <c r="BS32" s="26" t="s">
        <v>647</v>
      </c>
      <c r="BT32" s="35" t="s">
        <v>647</v>
      </c>
      <c r="BU32" s="35" t="s">
        <v>647</v>
      </c>
      <c r="BV32" s="35" t="s">
        <v>647</v>
      </c>
      <c r="BW32" s="26" t="s">
        <v>647</v>
      </c>
      <c r="BX32" s="26" t="s">
        <v>647</v>
      </c>
      <c r="BY32" s="26" t="s">
        <v>647</v>
      </c>
      <c r="BZ32" s="27"/>
      <c r="CA32" s="35">
        <v>3.8927710826799999</v>
      </c>
      <c r="CB32" s="35">
        <v>4.5426548968300002</v>
      </c>
      <c r="CC32" s="35">
        <v>4.9117152925200003</v>
      </c>
      <c r="CD32" s="35">
        <v>67.705021970299995</v>
      </c>
      <c r="CE32" s="35">
        <v>54.227852622100002</v>
      </c>
      <c r="CF32" s="35">
        <v>57.663333237000003</v>
      </c>
      <c r="CG32" s="35">
        <f>CA32/CD32</f>
        <v>5.7496046369907877E-2</v>
      </c>
      <c r="CH32" s="35">
        <f>CB32/CE32</f>
        <v>8.3769772859836389E-2</v>
      </c>
      <c r="CI32" s="35">
        <f>CC32/CF32</f>
        <v>8.5179177421682073E-2</v>
      </c>
      <c r="CJ32" s="26">
        <v>260</v>
      </c>
      <c r="CK32" s="26">
        <v>248</v>
      </c>
      <c r="CL32" s="26">
        <v>201</v>
      </c>
      <c r="CM32" s="35">
        <v>5.5857620633899999E-2</v>
      </c>
      <c r="CN32" s="35">
        <v>3.8530519128900001E-2</v>
      </c>
      <c r="CO32" s="35">
        <v>3.8273817361600002E-2</v>
      </c>
      <c r="CP32" s="26">
        <v>391</v>
      </c>
      <c r="CQ32" s="26">
        <v>454</v>
      </c>
      <c r="CR32" s="26">
        <v>486</v>
      </c>
      <c r="CS32" s="26"/>
      <c r="CT32" s="35">
        <v>201706181900</v>
      </c>
      <c r="CU32" s="35">
        <v>201706182100</v>
      </c>
      <c r="CV32" s="35">
        <v>0.97313015867672104</v>
      </c>
      <c r="CW32" s="35">
        <v>1.4941890304246299</v>
      </c>
      <c r="CX32" s="35">
        <v>0.64888584375509095</v>
      </c>
      <c r="CY32" s="35">
        <v>79.057520291842494</v>
      </c>
      <c r="CZ32" s="35">
        <v>163.276209391214</v>
      </c>
      <c r="DA32" s="35">
        <v>118.510812338533</v>
      </c>
      <c r="DC32" s="47">
        <f>AQ32*CW32*3600/AT32</f>
        <v>201.95172909134098</v>
      </c>
      <c r="DD32" s="47">
        <f>(CX32/CW32)*DC32</f>
        <v>87.702168508085876</v>
      </c>
    </row>
    <row r="33" spans="1:108" s="1" customFormat="1" ht="24" customHeight="1" x14ac:dyDescent="0.3">
      <c r="A33" s="3" t="s">
        <v>276</v>
      </c>
      <c r="B33" s="11">
        <v>37.213162345999997</v>
      </c>
      <c r="C33" s="11">
        <v>-121.89811932400001</v>
      </c>
      <c r="D33" s="23" t="str">
        <f>CONCATENATE(E33,"_",F33,"_",TEXT(G33,"00000"))</f>
        <v>ANG_CH4_00029</v>
      </c>
      <c r="E33" s="23" t="s">
        <v>20</v>
      </c>
      <c r="F33" s="23" t="s">
        <v>21</v>
      </c>
      <c r="G33" s="23">
        <f>G32+1</f>
        <v>29</v>
      </c>
      <c r="H33" s="11">
        <v>37.213987000000003</v>
      </c>
      <c r="I33" s="11">
        <v>-121.89747300000001</v>
      </c>
      <c r="J33" s="3" t="s">
        <v>25</v>
      </c>
      <c r="K33" s="12" t="s">
        <v>277</v>
      </c>
      <c r="L33" s="12" t="s">
        <v>23</v>
      </c>
      <c r="M33" s="12" t="s">
        <v>24</v>
      </c>
      <c r="N33" s="1" t="s">
        <v>278</v>
      </c>
      <c r="O33" s="12" t="s">
        <v>27</v>
      </c>
      <c r="P33" s="12" t="s">
        <v>279</v>
      </c>
      <c r="Q33" s="12" t="s">
        <v>28</v>
      </c>
      <c r="R33" s="1" t="s">
        <v>280</v>
      </c>
      <c r="S33" s="3" t="str">
        <f>CONCATENATE(MID(R33,8,2),"/",MID(R33,10,2),"/",MID(R33,6,2))</f>
        <v>06/18/17</v>
      </c>
      <c r="T33" s="3" t="str">
        <f>CONCATENATE(MID(R33,13,2),":",MID(R33,15,2),":",MID(R33,17,2))</f>
        <v>20:11:01</v>
      </c>
      <c r="U33" s="22"/>
      <c r="V33" s="35">
        <v>15.3314615638</v>
      </c>
      <c r="W33" s="35">
        <v>15.4115089679</v>
      </c>
      <c r="X33" s="35">
        <v>16.134655049799999</v>
      </c>
      <c r="Y33" s="35">
        <v>145.83185523099999</v>
      </c>
      <c r="Z33" s="35">
        <v>145.83185523099999</v>
      </c>
      <c r="AA33" s="35">
        <v>94.2828192196</v>
      </c>
      <c r="AB33" s="35">
        <f>V33/Y33</f>
        <v>0.10513108771409867</v>
      </c>
      <c r="AC33" s="35">
        <f>W33/Z33</f>
        <v>0.10567998976278484</v>
      </c>
      <c r="AD33" s="35">
        <f>X33/AA33</f>
        <v>0.17113038391671093</v>
      </c>
      <c r="AE33" s="26">
        <v>1504</v>
      </c>
      <c r="AF33" s="26">
        <v>1128</v>
      </c>
      <c r="AG33" s="26">
        <v>453</v>
      </c>
      <c r="AH33" s="35">
        <v>2.1266968329700001E-2</v>
      </c>
      <c r="AI33" s="35">
        <v>2.11617336686E-2</v>
      </c>
      <c r="AJ33" s="35">
        <v>1.3166152663000001E-2</v>
      </c>
      <c r="AK33" s="26">
        <v>2212</v>
      </c>
      <c r="AL33" s="26">
        <v>2223</v>
      </c>
      <c r="AM33" s="26">
        <v>2310</v>
      </c>
      <c r="AN33" s="26"/>
      <c r="AO33" s="35">
        <v>3.39458506735</v>
      </c>
      <c r="AP33" s="35">
        <v>6.56025085922</v>
      </c>
      <c r="AQ33" s="35">
        <v>6.8009664022300003</v>
      </c>
      <c r="AR33" s="35">
        <v>134.19813709600001</v>
      </c>
      <c r="AS33" s="35">
        <v>137.24285045100001</v>
      </c>
      <c r="AT33" s="35">
        <v>127.439789705</v>
      </c>
      <c r="AU33" s="35">
        <f>AO33/AR33</f>
        <v>2.5295321833876491E-2</v>
      </c>
      <c r="AV33" s="35">
        <f>AP33/AS33</f>
        <v>4.7800310454512274E-2</v>
      </c>
      <c r="AW33" s="35">
        <f>AQ33/AT33</f>
        <v>5.3366114444892011E-2</v>
      </c>
      <c r="AX33" s="26">
        <v>646</v>
      </c>
      <c r="AY33" s="26">
        <v>510</v>
      </c>
      <c r="AZ33" s="26">
        <v>290</v>
      </c>
      <c r="BA33" s="35">
        <v>0.13699279001199999</v>
      </c>
      <c r="BB33" s="35">
        <v>7.0835019587800002E-2</v>
      </c>
      <c r="BC33" s="35">
        <v>6.46377509154E-2</v>
      </c>
      <c r="BD33" s="26">
        <v>316</v>
      </c>
      <c r="BE33" s="26">
        <v>625</v>
      </c>
      <c r="BF33" s="26">
        <v>636</v>
      </c>
      <c r="BG33" s="27"/>
      <c r="BH33" s="35" t="s">
        <v>647</v>
      </c>
      <c r="BI33" s="35" t="s">
        <v>647</v>
      </c>
      <c r="BJ33" s="35" t="s">
        <v>647</v>
      </c>
      <c r="BK33" s="35" t="s">
        <v>647</v>
      </c>
      <c r="BL33" s="35" t="s">
        <v>647</v>
      </c>
      <c r="BM33" s="35" t="s">
        <v>647</v>
      </c>
      <c r="BN33" s="35" t="e">
        <f>BH33/BK33</f>
        <v>#VALUE!</v>
      </c>
      <c r="BO33" s="35" t="e">
        <f>BI33/BL33</f>
        <v>#VALUE!</v>
      </c>
      <c r="BP33" s="35" t="e">
        <f>BJ33/BM33</f>
        <v>#VALUE!</v>
      </c>
      <c r="BQ33" s="26" t="s">
        <v>647</v>
      </c>
      <c r="BR33" s="26" t="s">
        <v>647</v>
      </c>
      <c r="BS33" s="26" t="s">
        <v>647</v>
      </c>
      <c r="BT33" s="35" t="s">
        <v>647</v>
      </c>
      <c r="BU33" s="35" t="s">
        <v>647</v>
      </c>
      <c r="BV33" s="35" t="s">
        <v>647</v>
      </c>
      <c r="BW33" s="26" t="s">
        <v>647</v>
      </c>
      <c r="BX33" s="26" t="s">
        <v>647</v>
      </c>
      <c r="BY33" s="26" t="s">
        <v>647</v>
      </c>
      <c r="BZ33" s="27"/>
      <c r="CA33" s="35">
        <v>3.39458506735</v>
      </c>
      <c r="CB33" s="35">
        <v>6.56025085922</v>
      </c>
      <c r="CC33" s="35">
        <v>6.8009664022300003</v>
      </c>
      <c r="CD33" s="35">
        <v>49.015303732600003</v>
      </c>
      <c r="CE33" s="35">
        <v>55.8860447697</v>
      </c>
      <c r="CF33" s="35">
        <v>66.776043608500004</v>
      </c>
      <c r="CG33" s="35">
        <f>CA33/CD33</f>
        <v>6.9255616284027363E-2</v>
      </c>
      <c r="CH33" s="35">
        <f>CB33/CE33</f>
        <v>0.11738620770630742</v>
      </c>
      <c r="CI33" s="35">
        <f>CC33/CF33</f>
        <v>0.10184739967679513</v>
      </c>
      <c r="CJ33" s="26">
        <v>646</v>
      </c>
      <c r="CK33" s="26">
        <v>510</v>
      </c>
      <c r="CL33" s="26">
        <v>290</v>
      </c>
      <c r="CM33" s="35">
        <v>5.0036038926699999E-2</v>
      </c>
      <c r="CN33" s="35">
        <v>2.8844410203699999E-2</v>
      </c>
      <c r="CO33" s="35">
        <v>3.3868961051199999E-2</v>
      </c>
      <c r="CP33" s="26">
        <v>316</v>
      </c>
      <c r="CQ33" s="26">
        <v>625</v>
      </c>
      <c r="CR33" s="26">
        <v>636</v>
      </c>
      <c r="CS33" s="26"/>
      <c r="CT33" s="35">
        <v>201706181900</v>
      </c>
      <c r="CU33" s="35">
        <v>201706182100</v>
      </c>
      <c r="CV33" s="35">
        <v>0.97313015867672104</v>
      </c>
      <c r="CW33" s="35">
        <v>1.4941890304246299</v>
      </c>
      <c r="CX33" s="35">
        <v>0.64888584375509095</v>
      </c>
      <c r="CY33" s="35">
        <v>79.057520291842494</v>
      </c>
      <c r="CZ33" s="35">
        <v>163.27620939121499</v>
      </c>
      <c r="DA33" s="35">
        <v>118.510812338533</v>
      </c>
      <c r="DC33" s="47">
        <f>AQ33*CW33*3600/AT33</f>
        <v>287.06062607979487</v>
      </c>
      <c r="DD33" s="47">
        <f>(CX33/CW33)*DC33</f>
        <v>124.66265831821619</v>
      </c>
    </row>
    <row r="34" spans="1:108" s="1" customFormat="1" ht="24" customHeight="1" x14ac:dyDescent="0.3">
      <c r="A34" s="3" t="s">
        <v>290</v>
      </c>
      <c r="B34" s="11">
        <v>37.184856000000003</v>
      </c>
      <c r="C34" s="11">
        <v>-121.66478499999999</v>
      </c>
      <c r="D34" s="23" t="str">
        <f>CONCATENATE(E34,"_",F34,"_",TEXT(G34,"00000"))</f>
        <v>ANG_CH4_00030</v>
      </c>
      <c r="E34" s="23" t="s">
        <v>20</v>
      </c>
      <c r="F34" s="23" t="s">
        <v>21</v>
      </c>
      <c r="G34" s="23">
        <f>G33+1</f>
        <v>30</v>
      </c>
      <c r="H34" s="11">
        <v>37.184856000000003</v>
      </c>
      <c r="I34" s="11">
        <v>-121.66478499999999</v>
      </c>
      <c r="J34" s="3" t="s">
        <v>25</v>
      </c>
      <c r="K34" s="12" t="s">
        <v>277</v>
      </c>
      <c r="L34" s="12" t="s">
        <v>23</v>
      </c>
      <c r="M34" s="12" t="s">
        <v>24</v>
      </c>
      <c r="N34" s="1" t="s">
        <v>482</v>
      </c>
      <c r="O34" s="12" t="s">
        <v>27</v>
      </c>
      <c r="P34" s="12" t="s">
        <v>292</v>
      </c>
      <c r="Q34" s="12" t="s">
        <v>28</v>
      </c>
      <c r="R34" s="1" t="s">
        <v>280</v>
      </c>
      <c r="S34" s="3" t="str">
        <f>CONCATENATE(MID(R34,8,2),"/",MID(R34,10,2),"/",MID(R34,6,2))</f>
        <v>06/18/17</v>
      </c>
      <c r="T34" s="3" t="str">
        <f>CONCATENATE(MID(R34,13,2),":",MID(R34,15,2),":",MID(R34,17,2))</f>
        <v>20:11:01</v>
      </c>
      <c r="U34" s="22"/>
      <c r="V34" s="35">
        <v>2.1850454181300001</v>
      </c>
      <c r="W34" s="35">
        <v>2.1850454181300001</v>
      </c>
      <c r="X34" s="35">
        <v>2.98465592219</v>
      </c>
      <c r="Y34" s="35">
        <v>131.521861301</v>
      </c>
      <c r="Z34" s="35">
        <v>131.521861301</v>
      </c>
      <c r="AA34" s="35">
        <v>135.410043941</v>
      </c>
      <c r="AB34" s="35">
        <f>V34/Y34</f>
        <v>1.6613553036094287E-2</v>
      </c>
      <c r="AC34" s="35">
        <f>W34/Z34</f>
        <v>1.6613553036094287E-2</v>
      </c>
      <c r="AD34" s="35">
        <f>X34/AA34</f>
        <v>2.2041614014175013E-2</v>
      </c>
      <c r="AE34" s="26">
        <v>8343</v>
      </c>
      <c r="AF34" s="26">
        <v>5734</v>
      </c>
      <c r="AG34" s="26">
        <v>1997</v>
      </c>
      <c r="AH34" s="35">
        <v>0.14680417602500001</v>
      </c>
      <c r="AI34" s="35">
        <v>0.14680417602500001</v>
      </c>
      <c r="AJ34" s="35">
        <v>0.110583947685</v>
      </c>
      <c r="AK34" s="26">
        <v>289</v>
      </c>
      <c r="AL34" s="26">
        <v>289</v>
      </c>
      <c r="AM34" s="26">
        <v>395</v>
      </c>
      <c r="AN34" s="26"/>
      <c r="AO34" s="35" t="s">
        <v>647</v>
      </c>
      <c r="AP34" s="35">
        <v>0.61079875247799997</v>
      </c>
      <c r="AQ34" s="35">
        <v>0.62069334001999998</v>
      </c>
      <c r="AR34" s="35" t="s">
        <v>647</v>
      </c>
      <c r="AS34" s="35">
        <v>119.259381182</v>
      </c>
      <c r="AT34" s="35">
        <v>140.08433174300001</v>
      </c>
      <c r="AU34" s="35" t="e">
        <f>AO34/AR34</f>
        <v>#VALUE!</v>
      </c>
      <c r="AV34" s="35">
        <f>AP34/AS34</f>
        <v>5.1215992102614464E-3</v>
      </c>
      <c r="AW34" s="35">
        <f>AQ34/AT34</f>
        <v>4.4308548450566884E-3</v>
      </c>
      <c r="AX34" s="26" t="s">
        <v>647</v>
      </c>
      <c r="AY34" s="26">
        <v>2645</v>
      </c>
      <c r="AZ34" s="26">
        <v>1294</v>
      </c>
      <c r="BA34" s="35" t="s">
        <v>647</v>
      </c>
      <c r="BB34" s="35">
        <v>0.67492575654999998</v>
      </c>
      <c r="BC34" s="35">
        <v>0.77911196742699995</v>
      </c>
      <c r="BD34" s="26" t="s">
        <v>647</v>
      </c>
      <c r="BE34" s="26">
        <v>57</v>
      </c>
      <c r="BF34" s="26">
        <v>58</v>
      </c>
      <c r="BG34" s="27"/>
      <c r="BH34" s="35" t="s">
        <v>647</v>
      </c>
      <c r="BI34" s="35" t="s">
        <v>647</v>
      </c>
      <c r="BJ34" s="35" t="s">
        <v>647</v>
      </c>
      <c r="BK34" s="35" t="s">
        <v>647</v>
      </c>
      <c r="BL34" s="35" t="s">
        <v>647</v>
      </c>
      <c r="BM34" s="35" t="s">
        <v>647</v>
      </c>
      <c r="BN34" s="35" t="e">
        <f>BH34/BK34</f>
        <v>#VALUE!</v>
      </c>
      <c r="BO34" s="35" t="e">
        <f>BI34/BL34</f>
        <v>#VALUE!</v>
      </c>
      <c r="BP34" s="35" t="e">
        <f>BJ34/BM34</f>
        <v>#VALUE!</v>
      </c>
      <c r="BQ34" s="26" t="s">
        <v>647</v>
      </c>
      <c r="BR34" s="26" t="s">
        <v>647</v>
      </c>
      <c r="BS34" s="26" t="s">
        <v>647</v>
      </c>
      <c r="BT34" s="35" t="s">
        <v>647</v>
      </c>
      <c r="BU34" s="35" t="s">
        <v>647</v>
      </c>
      <c r="BV34" s="35" t="s">
        <v>647</v>
      </c>
      <c r="BW34" s="26" t="s">
        <v>647</v>
      </c>
      <c r="BX34" s="26" t="s">
        <v>647</v>
      </c>
      <c r="BY34" s="26" t="s">
        <v>647</v>
      </c>
      <c r="BZ34" s="27"/>
      <c r="CA34" s="35" t="s">
        <v>647</v>
      </c>
      <c r="CB34" s="35">
        <v>0.61079875247799997</v>
      </c>
      <c r="CC34" s="35">
        <v>0.62069334001999998</v>
      </c>
      <c r="CD34" s="35" t="s">
        <v>647</v>
      </c>
      <c r="CE34" s="35">
        <v>69.939187870599994</v>
      </c>
      <c r="CF34" s="35">
        <v>69.939187870599994</v>
      </c>
      <c r="CG34" s="35" t="e">
        <f>CA34/CD34</f>
        <v>#VALUE!</v>
      </c>
      <c r="CH34" s="35">
        <f>CB34/CE34</f>
        <v>8.7332834577388413E-3</v>
      </c>
      <c r="CI34" s="35">
        <f>CC34/CF34</f>
        <v>8.8747576132624482E-3</v>
      </c>
      <c r="CJ34" s="26" t="s">
        <v>647</v>
      </c>
      <c r="CK34" s="26">
        <v>2645</v>
      </c>
      <c r="CL34" s="26">
        <v>1294</v>
      </c>
      <c r="CM34" s="35" t="s">
        <v>647</v>
      </c>
      <c r="CN34" s="35">
        <v>0.39580751483100002</v>
      </c>
      <c r="CO34" s="35">
        <v>0.38898324733400003</v>
      </c>
      <c r="CP34" s="26" t="s">
        <v>647</v>
      </c>
      <c r="CQ34" s="26">
        <v>57</v>
      </c>
      <c r="CR34" s="26">
        <v>58</v>
      </c>
      <c r="CS34" s="26"/>
      <c r="CT34" s="35">
        <v>201706181900</v>
      </c>
      <c r="CU34" s="35">
        <v>201706182100</v>
      </c>
      <c r="CV34" s="35">
        <v>1.6572994055011201</v>
      </c>
      <c r="CW34" s="35">
        <v>2.01621919886562</v>
      </c>
      <c r="CX34" s="35">
        <v>0.33903953683419003</v>
      </c>
      <c r="CY34" s="35">
        <v>199.182888711472</v>
      </c>
      <c r="CZ34" s="35">
        <v>190.071247804715</v>
      </c>
      <c r="DA34" s="35">
        <v>18.516718230715199</v>
      </c>
      <c r="DC34" s="47">
        <f>AQ34*CW34*3600/AT34</f>
        <v>32.160868581564166</v>
      </c>
      <c r="DD34" s="47">
        <f>(CX34/CW34)*DC34</f>
        <v>5.4080459080111662</v>
      </c>
    </row>
    <row r="35" spans="1:108" s="1" customFormat="1" ht="24" customHeight="1" x14ac:dyDescent="0.3">
      <c r="A35" s="3" t="s">
        <v>460</v>
      </c>
      <c r="B35" s="11">
        <v>37.213929</v>
      </c>
      <c r="C35" s="11">
        <v>-121.896773</v>
      </c>
      <c r="D35" s="23" t="str">
        <f>CONCATENATE(E35,"_",F35,"_",TEXT(G35,"00000"))</f>
        <v>ANG_CH4_00031</v>
      </c>
      <c r="E35" s="23" t="s">
        <v>20</v>
      </c>
      <c r="F35" s="23" t="s">
        <v>21</v>
      </c>
      <c r="G35" s="23">
        <f>G34+1</f>
        <v>31</v>
      </c>
      <c r="H35" s="11">
        <v>37.213929</v>
      </c>
      <c r="I35" s="11">
        <v>-121.896773</v>
      </c>
      <c r="J35" s="3" t="s">
        <v>25</v>
      </c>
      <c r="K35" s="12" t="s">
        <v>277</v>
      </c>
      <c r="L35" s="12" t="s">
        <v>23</v>
      </c>
      <c r="M35" s="12" t="s">
        <v>24</v>
      </c>
      <c r="N35" s="1" t="s">
        <v>291</v>
      </c>
      <c r="O35" s="12" t="s">
        <v>27</v>
      </c>
      <c r="P35" s="12" t="s">
        <v>279</v>
      </c>
      <c r="Q35" s="12" t="s">
        <v>28</v>
      </c>
      <c r="R35" s="1" t="s">
        <v>280</v>
      </c>
      <c r="S35" s="3" t="str">
        <f>CONCATENATE(MID(R35,8,2),"/",MID(R35,10,2),"/",MID(R35,6,2))</f>
        <v>06/18/17</v>
      </c>
      <c r="T35" s="3" t="str">
        <f>CONCATENATE(MID(R35,13,2),":",MID(R35,15,2),":",MID(R35,17,2))</f>
        <v>20:11:01</v>
      </c>
      <c r="U35" s="22"/>
      <c r="V35" s="35" t="s">
        <v>647</v>
      </c>
      <c r="W35" s="35">
        <v>16.286934373699999</v>
      </c>
      <c r="X35" s="35">
        <v>16.547263537599999</v>
      </c>
      <c r="Y35" s="35" t="s">
        <v>647</v>
      </c>
      <c r="Z35" s="35">
        <v>145.83185523099999</v>
      </c>
      <c r="AA35" s="35">
        <v>94.2828192196</v>
      </c>
      <c r="AB35" s="35" t="e">
        <f>V35/Y35</f>
        <v>#VALUE!</v>
      </c>
      <c r="AC35" s="35">
        <f>W35/Z35</f>
        <v>0.11168296767466364</v>
      </c>
      <c r="AD35" s="35">
        <f>X35/AA35</f>
        <v>0.17550666891980324</v>
      </c>
      <c r="AE35" s="26" t="s">
        <v>647</v>
      </c>
      <c r="AF35" s="26">
        <v>1128</v>
      </c>
      <c r="AG35" s="26">
        <v>453</v>
      </c>
      <c r="AH35" s="35" t="s">
        <v>647</v>
      </c>
      <c r="AI35" s="35">
        <v>1.9891134860599999E-2</v>
      </c>
      <c r="AJ35" s="35">
        <v>1.2773545842700001E-2</v>
      </c>
      <c r="AK35" s="26" t="s">
        <v>647</v>
      </c>
      <c r="AL35" s="26">
        <v>2365</v>
      </c>
      <c r="AM35" s="26">
        <v>2381</v>
      </c>
      <c r="AN35" s="26"/>
      <c r="AO35" s="35" t="s">
        <v>647</v>
      </c>
      <c r="AP35" s="35" t="s">
        <v>647</v>
      </c>
      <c r="AQ35" s="35">
        <v>6.7562105129300001</v>
      </c>
      <c r="AR35" s="35" t="s">
        <v>647</v>
      </c>
      <c r="AS35" s="35" t="s">
        <v>647</v>
      </c>
      <c r="AT35" s="35">
        <v>127.439789705</v>
      </c>
      <c r="AU35" s="35" t="e">
        <f>AO35/AR35</f>
        <v>#VALUE!</v>
      </c>
      <c r="AV35" s="35" t="e">
        <f>AP35/AS35</f>
        <v>#VALUE!</v>
      </c>
      <c r="AW35" s="35">
        <f>AQ35/AT35</f>
        <v>5.3014922015874336E-2</v>
      </c>
      <c r="AX35" s="26" t="s">
        <v>647</v>
      </c>
      <c r="AY35" s="26" t="s">
        <v>647</v>
      </c>
      <c r="AZ35" s="26">
        <v>290</v>
      </c>
      <c r="BA35" s="35" t="s">
        <v>647</v>
      </c>
      <c r="BB35" s="35" t="s">
        <v>647</v>
      </c>
      <c r="BC35" s="35">
        <v>6.3735828809600006E-2</v>
      </c>
      <c r="BD35" s="26" t="s">
        <v>647</v>
      </c>
      <c r="BE35" s="26" t="s">
        <v>647</v>
      </c>
      <c r="BF35" s="26">
        <v>645</v>
      </c>
      <c r="BG35" s="27"/>
      <c r="BH35" s="35" t="s">
        <v>647</v>
      </c>
      <c r="BI35" s="35">
        <v>0.205161523535</v>
      </c>
      <c r="BJ35" s="35">
        <v>0.205161523535</v>
      </c>
      <c r="BK35" s="35" t="s">
        <v>647</v>
      </c>
      <c r="BL35" s="35">
        <v>15.8069604921</v>
      </c>
      <c r="BM35" s="35">
        <v>15.8069604921</v>
      </c>
      <c r="BN35" s="35" t="e">
        <f>BH35/BK35</f>
        <v>#VALUE!</v>
      </c>
      <c r="BO35" s="35">
        <f>BI35/BL35</f>
        <v>1.2979188733819863E-2</v>
      </c>
      <c r="BP35" s="35">
        <f>BJ35/BM35</f>
        <v>1.2979188733819863E-2</v>
      </c>
      <c r="BQ35" s="26" t="s">
        <v>647</v>
      </c>
      <c r="BR35" s="26">
        <v>26</v>
      </c>
      <c r="BS35" s="26">
        <v>23</v>
      </c>
      <c r="BT35" s="35" t="s">
        <v>647</v>
      </c>
      <c r="BU35" s="35">
        <v>0.36421567954200001</v>
      </c>
      <c r="BV35" s="35">
        <v>0.36421567954200001</v>
      </c>
      <c r="BW35" s="26" t="s">
        <v>647</v>
      </c>
      <c r="BX35" s="26">
        <v>14</v>
      </c>
      <c r="BY35" s="26">
        <v>14</v>
      </c>
      <c r="BZ35" s="27"/>
      <c r="CA35" s="35" t="s">
        <v>647</v>
      </c>
      <c r="CB35" s="35" t="s">
        <v>647</v>
      </c>
      <c r="CC35" s="35">
        <v>6.7562105129300001</v>
      </c>
      <c r="CD35" s="35" t="s">
        <v>647</v>
      </c>
      <c r="CE35" s="35" t="s">
        <v>647</v>
      </c>
      <c r="CF35" s="35">
        <v>66.776043608500004</v>
      </c>
      <c r="CG35" s="35" t="e">
        <f>CA35/CD35</f>
        <v>#VALUE!</v>
      </c>
      <c r="CH35" s="35" t="e">
        <f>CB35/CE35</f>
        <v>#VALUE!</v>
      </c>
      <c r="CI35" s="35">
        <f>CC35/CF35</f>
        <v>0.10117716096720043</v>
      </c>
      <c r="CJ35" s="26" t="s">
        <v>647</v>
      </c>
      <c r="CK35" s="26" t="s">
        <v>647</v>
      </c>
      <c r="CL35" s="26">
        <v>290</v>
      </c>
      <c r="CM35" s="35" t="s">
        <v>647</v>
      </c>
      <c r="CN35" s="35" t="s">
        <v>647</v>
      </c>
      <c r="CO35" s="35">
        <v>3.3396370896999997E-2</v>
      </c>
      <c r="CP35" s="26" t="s">
        <v>647</v>
      </c>
      <c r="CQ35" s="26" t="s">
        <v>647</v>
      </c>
      <c r="CR35" s="26">
        <v>645</v>
      </c>
      <c r="CS35" s="26"/>
      <c r="CT35" s="35">
        <v>201706181900</v>
      </c>
      <c r="CU35" s="35">
        <v>201706182100</v>
      </c>
      <c r="CV35" s="35">
        <v>0.97313015867672104</v>
      </c>
      <c r="CW35" s="35">
        <v>1.4941890304246299</v>
      </c>
      <c r="CX35" s="35">
        <v>0.64888584375509095</v>
      </c>
      <c r="CY35" s="35">
        <v>79.057520291842494</v>
      </c>
      <c r="CZ35" s="35">
        <v>163.27620939121499</v>
      </c>
      <c r="DA35" s="35">
        <v>118.510812338533</v>
      </c>
      <c r="DC35" s="47">
        <f>AQ35*CW35*3600/AT35</f>
        <v>285.17153372977191</v>
      </c>
      <c r="DD35" s="47">
        <f>(CX35/CW35)*DC35</f>
        <v>123.84227665397148</v>
      </c>
    </row>
    <row r="36" spans="1:108" s="1" customFormat="1" ht="24" customHeight="1" x14ac:dyDescent="0.3">
      <c r="A36" s="3" t="s">
        <v>583</v>
      </c>
      <c r="B36" s="11">
        <v>34.328155000000002</v>
      </c>
      <c r="C36" s="11">
        <v>-118.51593800000001</v>
      </c>
      <c r="D36" s="23" t="str">
        <f>CONCATENATE(E36,"_",F36,"_",TEXT(G36,"00000"))</f>
        <v>ANG_CH4_00032</v>
      </c>
      <c r="E36" s="23" t="s">
        <v>20</v>
      </c>
      <c r="F36" s="23" t="s">
        <v>21</v>
      </c>
      <c r="G36" s="23">
        <f>G35+1</f>
        <v>32</v>
      </c>
      <c r="H36" s="11">
        <v>34.327720999999997</v>
      </c>
      <c r="I36" s="11">
        <v>-118.51602800000001</v>
      </c>
      <c r="J36" s="3" t="s">
        <v>22</v>
      </c>
      <c r="K36" s="12" t="s">
        <v>33</v>
      </c>
      <c r="L36" s="12" t="s">
        <v>57</v>
      </c>
      <c r="M36" s="12" t="s">
        <v>24</v>
      </c>
      <c r="N36" s="1" t="s">
        <v>552</v>
      </c>
      <c r="O36" s="12" t="s">
        <v>27</v>
      </c>
      <c r="P36" s="12" t="s">
        <v>34</v>
      </c>
      <c r="Q36" s="12" t="s">
        <v>28</v>
      </c>
      <c r="R36" s="1" t="s">
        <v>490</v>
      </c>
      <c r="S36" s="3" t="str">
        <f>CONCATENATE(MID(R36,8,2),"/",MID(R36,10,2),"/",MID(R36,6,2))</f>
        <v>06/19/17</v>
      </c>
      <c r="T36" s="3" t="str">
        <f>CONCATENATE(MID(R36,13,2),":",MID(R36,15,2),":",MID(R36,17,2))</f>
        <v>00:49:39</v>
      </c>
      <c r="U36" s="22"/>
      <c r="V36" s="35">
        <v>27.253154776300001</v>
      </c>
      <c r="W36" s="35">
        <v>27.640633301499999</v>
      </c>
      <c r="X36" s="35">
        <v>27.640633301499999</v>
      </c>
      <c r="Y36" s="35">
        <v>132.89529713300001</v>
      </c>
      <c r="Z36" s="35">
        <v>132.89529713300001</v>
      </c>
      <c r="AA36" s="35">
        <v>132.89529713300001</v>
      </c>
      <c r="AB36" s="35">
        <f>V36/Y36</f>
        <v>0.2050723792658018</v>
      </c>
      <c r="AC36" s="35">
        <f>W36/Z36</f>
        <v>0.20798804696480408</v>
      </c>
      <c r="AD36" s="35">
        <f>X36/AA36</f>
        <v>0.20798804696480408</v>
      </c>
      <c r="AE36" s="26">
        <v>1</v>
      </c>
      <c r="AF36" s="26">
        <v>1</v>
      </c>
      <c r="AG36" s="26">
        <v>1</v>
      </c>
      <c r="AH36" s="35">
        <v>1.3553276473399999E-2</v>
      </c>
      <c r="AI36" s="35">
        <v>1.33466533898E-2</v>
      </c>
      <c r="AJ36" s="35">
        <v>1.33466533898E-2</v>
      </c>
      <c r="AK36" s="26">
        <v>4457</v>
      </c>
      <c r="AL36" s="26">
        <v>4526</v>
      </c>
      <c r="AM36" s="26">
        <v>4526</v>
      </c>
      <c r="AN36" s="26"/>
      <c r="AO36" s="35">
        <v>21.432311972899999</v>
      </c>
      <c r="AP36" s="35">
        <v>21.569162908199999</v>
      </c>
      <c r="AQ36" s="35">
        <v>21.634844231700001</v>
      </c>
      <c r="AR36" s="35">
        <v>147.85898687599999</v>
      </c>
      <c r="AS36" s="35">
        <v>140.86873322400001</v>
      </c>
      <c r="AT36" s="35">
        <v>140.86873322400001</v>
      </c>
      <c r="AU36" s="35">
        <f>AO36/AR36</f>
        <v>0.14495102682445626</v>
      </c>
      <c r="AV36" s="35">
        <f>AP36/AS36</f>
        <v>0.1531153323704712</v>
      </c>
      <c r="AW36" s="35">
        <f>AQ36/AT36</f>
        <v>0.15358159143305222</v>
      </c>
      <c r="AX36" s="26">
        <v>1</v>
      </c>
      <c r="AY36" s="26">
        <v>1</v>
      </c>
      <c r="AZ36" s="26">
        <v>1</v>
      </c>
      <c r="BA36" s="35">
        <v>2.4193171489599999E-2</v>
      </c>
      <c r="BB36" s="35">
        <v>2.28846470244E-2</v>
      </c>
      <c r="BC36" s="35">
        <v>2.2819402129100001E-2</v>
      </c>
      <c r="BD36" s="26">
        <v>2778</v>
      </c>
      <c r="BE36" s="26">
        <v>2798</v>
      </c>
      <c r="BF36" s="26">
        <v>2806</v>
      </c>
      <c r="BG36" s="27"/>
      <c r="BH36" s="35">
        <v>4.3506681758900001</v>
      </c>
      <c r="BI36" s="35">
        <v>7.1354785762699997</v>
      </c>
      <c r="BJ36" s="35">
        <v>7.1354785762699997</v>
      </c>
      <c r="BK36" s="35">
        <v>108.33743582</v>
      </c>
      <c r="BL36" s="35">
        <v>114.42115189099999</v>
      </c>
      <c r="BM36" s="35">
        <v>111.33391217400001</v>
      </c>
      <c r="BN36" s="35">
        <f>BH36/BK36</f>
        <v>4.0158493164989886E-2</v>
      </c>
      <c r="BO36" s="35">
        <f>BI36/BL36</f>
        <v>6.2361534194896123E-2</v>
      </c>
      <c r="BP36" s="35">
        <f>BJ36/BM36</f>
        <v>6.4090791717784978E-2</v>
      </c>
      <c r="BQ36" s="26">
        <v>155</v>
      </c>
      <c r="BR36" s="26">
        <v>119</v>
      </c>
      <c r="BS36" s="26">
        <v>92</v>
      </c>
      <c r="BT36" s="35">
        <v>0.12993216097400001</v>
      </c>
      <c r="BU36" s="35">
        <v>7.8445874050999995E-2</v>
      </c>
      <c r="BV36" s="35">
        <v>7.63292967052E-2</v>
      </c>
      <c r="BW36" s="26">
        <v>379</v>
      </c>
      <c r="BX36" s="26">
        <v>663</v>
      </c>
      <c r="BY36" s="26">
        <v>663</v>
      </c>
      <c r="BZ36" s="27"/>
      <c r="CA36" s="35">
        <v>21.432311972899999</v>
      </c>
      <c r="CB36" s="35">
        <v>21.569162908199999</v>
      </c>
      <c r="CC36" s="35">
        <v>21.634844231700001</v>
      </c>
      <c r="CD36" s="35">
        <v>72.366290495000001</v>
      </c>
      <c r="CE36" s="35">
        <v>72.366290495000001</v>
      </c>
      <c r="CF36" s="35">
        <v>72.366290495000001</v>
      </c>
      <c r="CG36" s="35">
        <f>CA36/CD36</f>
        <v>0.29616430283076095</v>
      </c>
      <c r="CH36" s="35">
        <f>CB36/CE36</f>
        <v>0.29805538961113776</v>
      </c>
      <c r="CI36" s="35">
        <f>CC36/CF36</f>
        <v>0.29896301280213905</v>
      </c>
      <c r="CJ36" s="26">
        <v>1</v>
      </c>
      <c r="CK36" s="26">
        <v>1</v>
      </c>
      <c r="CL36" s="26">
        <v>1</v>
      </c>
      <c r="CM36" s="35">
        <v>1.1840809361700001E-2</v>
      </c>
      <c r="CN36" s="35">
        <v>1.1756171696499999E-2</v>
      </c>
      <c r="CO36" s="35">
        <v>1.1722654457200001E-2</v>
      </c>
      <c r="CP36" s="26">
        <v>2778</v>
      </c>
      <c r="CQ36" s="26">
        <v>2798</v>
      </c>
      <c r="CR36" s="26">
        <v>2806</v>
      </c>
      <c r="CS36" s="26"/>
      <c r="CT36" s="35">
        <v>201706192300</v>
      </c>
      <c r="CU36" s="35">
        <v>201706191000</v>
      </c>
      <c r="CV36" s="35">
        <v>2.9670534381078402</v>
      </c>
      <c r="CW36" s="35">
        <v>2.7022822958232502</v>
      </c>
      <c r="CX36" s="35">
        <v>0.56178725199471902</v>
      </c>
      <c r="CY36" s="35">
        <v>198.81263745653399</v>
      </c>
      <c r="CZ36" s="35">
        <v>204.81319186175</v>
      </c>
      <c r="DA36" s="35">
        <v>18.686716408028701</v>
      </c>
      <c r="DC36" s="47">
        <f>AQ36*CW36*3600/AT36</f>
        <v>1494.0749357780285</v>
      </c>
      <c r="DD36" s="47">
        <f>(CX36/CW36)*DC36</f>
        <v>310.60864874934032</v>
      </c>
    </row>
    <row r="37" spans="1:108" s="1" customFormat="1" ht="24" customHeight="1" x14ac:dyDescent="0.3">
      <c r="A37" s="3" t="s">
        <v>605</v>
      </c>
      <c r="B37" s="11">
        <v>34.326560000000001</v>
      </c>
      <c r="C37" s="11">
        <v>-118.517155</v>
      </c>
      <c r="D37" s="23" t="str">
        <f>CONCATENATE(E37,"_",F37,"_",TEXT(G37,"00000"))</f>
        <v>ANG_CH4_00033</v>
      </c>
      <c r="E37" s="23" t="s">
        <v>20</v>
      </c>
      <c r="F37" s="23" t="s">
        <v>21</v>
      </c>
      <c r="G37" s="23">
        <f>G36+1</f>
        <v>33</v>
      </c>
      <c r="H37" s="11">
        <v>34.326411</v>
      </c>
      <c r="I37" s="11">
        <v>-118.517855</v>
      </c>
      <c r="J37" s="3" t="s">
        <v>22</v>
      </c>
      <c r="K37" s="12" t="s">
        <v>33</v>
      </c>
      <c r="L37" s="12" t="s">
        <v>57</v>
      </c>
      <c r="M37" s="12" t="s">
        <v>24</v>
      </c>
      <c r="N37" s="1" t="s">
        <v>553</v>
      </c>
      <c r="O37" s="12" t="s">
        <v>27</v>
      </c>
      <c r="P37" s="12" t="s">
        <v>34</v>
      </c>
      <c r="Q37" s="12" t="s">
        <v>28</v>
      </c>
      <c r="R37" s="1" t="s">
        <v>490</v>
      </c>
      <c r="S37" s="3" t="str">
        <f>CONCATENATE(MID(R37,8,2),"/",MID(R37,10,2),"/",MID(R37,6,2))</f>
        <v>06/19/17</v>
      </c>
      <c r="T37" s="3" t="str">
        <f>CONCATENATE(MID(R37,13,2),":",MID(R37,15,2),":",MID(R37,17,2))</f>
        <v>00:49:39</v>
      </c>
      <c r="U37" s="22"/>
      <c r="V37" s="35">
        <v>19.753191170499999</v>
      </c>
      <c r="W37" s="35">
        <v>19.753191170499999</v>
      </c>
      <c r="X37" s="35">
        <v>19.753191170499999</v>
      </c>
      <c r="Y37" s="35">
        <v>132.89529713300001</v>
      </c>
      <c r="Z37" s="35">
        <v>132.89529713300001</v>
      </c>
      <c r="AA37" s="35">
        <v>132.89529713300001</v>
      </c>
      <c r="AB37" s="35">
        <f>V37/Y37</f>
        <v>0.14863724749214596</v>
      </c>
      <c r="AC37" s="35">
        <f>W37/Z37</f>
        <v>0.14863724749214596</v>
      </c>
      <c r="AD37" s="35">
        <f>X37/AA37</f>
        <v>0.14863724749214596</v>
      </c>
      <c r="AE37" s="26">
        <v>1</v>
      </c>
      <c r="AF37" s="26">
        <v>1</v>
      </c>
      <c r="AG37" s="26">
        <v>1</v>
      </c>
      <c r="AH37" s="35">
        <v>1.50866516589E-2</v>
      </c>
      <c r="AI37" s="35">
        <v>1.50866516589E-2</v>
      </c>
      <c r="AJ37" s="35">
        <v>1.50866516589E-2</v>
      </c>
      <c r="AK37" s="26">
        <v>4004</v>
      </c>
      <c r="AL37" s="26">
        <v>4004</v>
      </c>
      <c r="AM37" s="26">
        <v>4004</v>
      </c>
      <c r="AN37" s="26"/>
      <c r="AO37" s="35">
        <v>12.157853062099999</v>
      </c>
      <c r="AP37" s="35">
        <v>12.317860292600001</v>
      </c>
      <c r="AQ37" s="35">
        <v>12.317860292600001</v>
      </c>
      <c r="AR37" s="35">
        <v>147.85898687599999</v>
      </c>
      <c r="AS37" s="35">
        <v>140.86873322400001</v>
      </c>
      <c r="AT37" s="35">
        <v>140.86873322400001</v>
      </c>
      <c r="AU37" s="35">
        <f>AO37/AR37</f>
        <v>8.2226000048925163E-2</v>
      </c>
      <c r="AV37" s="35">
        <f>AP37/AS37</f>
        <v>8.7442117286686785E-2</v>
      </c>
      <c r="AW37" s="35">
        <f>AQ37/AT37</f>
        <v>8.7442117286686785E-2</v>
      </c>
      <c r="AX37" s="26">
        <v>1</v>
      </c>
      <c r="AY37" s="26">
        <v>1</v>
      </c>
      <c r="AZ37" s="26">
        <v>1</v>
      </c>
      <c r="BA37" s="35">
        <v>3.7090855628100002E-2</v>
      </c>
      <c r="BB37" s="35">
        <v>3.4856419365400002E-2</v>
      </c>
      <c r="BC37" s="35">
        <v>3.4856419365400002E-2</v>
      </c>
      <c r="BD37" s="26">
        <v>1812</v>
      </c>
      <c r="BE37" s="26">
        <v>1837</v>
      </c>
      <c r="BF37" s="26">
        <v>1837</v>
      </c>
      <c r="BG37" s="27"/>
      <c r="BH37" s="35">
        <v>0.29753035231500002</v>
      </c>
      <c r="BI37" s="35">
        <v>0.69607472986200003</v>
      </c>
      <c r="BJ37" s="35">
        <v>0.80473629261400004</v>
      </c>
      <c r="BK37" s="35">
        <v>28.684490582900001</v>
      </c>
      <c r="BL37" s="35">
        <v>77.251019410699996</v>
      </c>
      <c r="BM37" s="35">
        <v>85.912746435000003</v>
      </c>
      <c r="BN37" s="35">
        <f>BH37/BK37</f>
        <v>1.0372516515680082E-2</v>
      </c>
      <c r="BO37" s="35">
        <f>BI37/BL37</f>
        <v>9.010557209107678E-3</v>
      </c>
      <c r="BP37" s="35">
        <f>BJ37/BM37</f>
        <v>9.3669021886391285E-3</v>
      </c>
      <c r="BQ37" s="26">
        <v>176</v>
      </c>
      <c r="BR37" s="26">
        <v>126</v>
      </c>
      <c r="BS37" s="26">
        <v>96</v>
      </c>
      <c r="BT37" s="35">
        <v>0.40745015032499998</v>
      </c>
      <c r="BU37" s="35">
        <v>0.48769582961300001</v>
      </c>
      <c r="BV37" s="35">
        <v>0.476234736336</v>
      </c>
      <c r="BW37" s="26">
        <v>32</v>
      </c>
      <c r="BX37" s="26">
        <v>72</v>
      </c>
      <c r="BY37" s="26">
        <v>82</v>
      </c>
      <c r="BZ37" s="27"/>
      <c r="CA37" s="35">
        <v>12.157853062099999</v>
      </c>
      <c r="CB37" s="35">
        <v>12.317860292600001</v>
      </c>
      <c r="CC37" s="35">
        <v>12.317860292600001</v>
      </c>
      <c r="CD37" s="35">
        <v>72.366290495000001</v>
      </c>
      <c r="CE37" s="35">
        <v>72.366290495000001</v>
      </c>
      <c r="CF37" s="35">
        <v>72.366290495000001</v>
      </c>
      <c r="CG37" s="35">
        <f>CA37/CD37</f>
        <v>0.16800437025219664</v>
      </c>
      <c r="CH37" s="35">
        <f>CB37/CE37</f>
        <v>0.17021544435044764</v>
      </c>
      <c r="CI37" s="35">
        <f>CC37/CF37</f>
        <v>0.17021544435044764</v>
      </c>
      <c r="CJ37" s="26">
        <v>1</v>
      </c>
      <c r="CK37" s="26">
        <v>1</v>
      </c>
      <c r="CL37" s="26">
        <v>1</v>
      </c>
      <c r="CM37" s="35">
        <v>1.8153293822699999E-2</v>
      </c>
      <c r="CN37" s="35">
        <v>1.7906243008600001E-2</v>
      </c>
      <c r="CO37" s="35">
        <v>1.7906243008600001E-2</v>
      </c>
      <c r="CP37" s="26">
        <v>1812</v>
      </c>
      <c r="CQ37" s="26">
        <v>1837</v>
      </c>
      <c r="CR37" s="26">
        <v>1837</v>
      </c>
      <c r="CS37" s="26"/>
      <c r="CT37" s="35">
        <v>201706192300</v>
      </c>
      <c r="CU37" s="35">
        <v>201706191000</v>
      </c>
      <c r="CV37" s="35">
        <v>2.9670534381078402</v>
      </c>
      <c r="CW37" s="35">
        <v>2.7506355942129299</v>
      </c>
      <c r="CX37" s="35">
        <v>0.51805021401515305</v>
      </c>
      <c r="CY37" s="35">
        <v>198.81263745653399</v>
      </c>
      <c r="CZ37" s="35">
        <v>209.44973639193299</v>
      </c>
      <c r="DA37" s="35">
        <v>19.091248212194799</v>
      </c>
      <c r="DC37" s="47">
        <f>AQ37*CW37*3600/AT37</f>
        <v>865.87704087156874</v>
      </c>
      <c r="DD37" s="47">
        <f>(CX37/CW37)*DC37</f>
        <v>163.07786726750234</v>
      </c>
    </row>
    <row r="38" spans="1:108" s="1" customFormat="1" ht="24" customHeight="1" x14ac:dyDescent="0.3">
      <c r="A38" s="3" t="s">
        <v>582</v>
      </c>
      <c r="B38" s="11">
        <v>34.334847000000003</v>
      </c>
      <c r="C38" s="11">
        <v>-118.51935899999999</v>
      </c>
      <c r="D38" s="23" t="str">
        <f>CONCATENATE(E38,"_",F38,"_",TEXT(G38,"00000"))</f>
        <v>ANG_CH4_00034</v>
      </c>
      <c r="E38" s="23" t="s">
        <v>20</v>
      </c>
      <c r="F38" s="23" t="s">
        <v>21</v>
      </c>
      <c r="G38" s="23">
        <f>G37+1</f>
        <v>34</v>
      </c>
      <c r="H38" s="11">
        <v>34.334555999999999</v>
      </c>
      <c r="I38" s="11">
        <v>-118.519683</v>
      </c>
      <c r="J38" s="3" t="s">
        <v>22</v>
      </c>
      <c r="K38" s="12" t="s">
        <v>33</v>
      </c>
      <c r="L38" s="12" t="s">
        <v>57</v>
      </c>
      <c r="M38" s="12" t="s">
        <v>24</v>
      </c>
      <c r="N38" s="1" t="s">
        <v>554</v>
      </c>
      <c r="O38" s="12" t="s">
        <v>27</v>
      </c>
      <c r="P38" s="12" t="s">
        <v>34</v>
      </c>
      <c r="Q38" s="12" t="s">
        <v>28</v>
      </c>
      <c r="R38" s="1" t="s">
        <v>491</v>
      </c>
      <c r="S38" s="3" t="str">
        <f>CONCATENATE(MID(R38,8,2),"/",MID(R38,10,2),"/",MID(R38,6,2))</f>
        <v>06/19/17</v>
      </c>
      <c r="T38" s="3" t="str">
        <f>CONCATENATE(MID(R38,13,2),":",MID(R38,15,2),":",MID(R38,17,2))</f>
        <v>00:54:25</v>
      </c>
      <c r="U38" s="22"/>
      <c r="V38" s="35">
        <v>59.199919378300002</v>
      </c>
      <c r="W38" s="35">
        <v>59.2043363055</v>
      </c>
      <c r="X38" s="35">
        <v>59.2043363055</v>
      </c>
      <c r="Y38" s="35">
        <v>147.26859814599999</v>
      </c>
      <c r="Z38" s="35">
        <v>147.26859814599999</v>
      </c>
      <c r="AA38" s="35">
        <v>147.26859814599999</v>
      </c>
      <c r="AB38" s="35">
        <f>V38/Y38</f>
        <v>0.40198603180570813</v>
      </c>
      <c r="AC38" s="35">
        <f>W38/Z38</f>
        <v>0.4020160241275989</v>
      </c>
      <c r="AD38" s="35">
        <f>X38/AA38</f>
        <v>0.4020160241275989</v>
      </c>
      <c r="AE38" s="26">
        <v>1</v>
      </c>
      <c r="AF38" s="26">
        <v>1</v>
      </c>
      <c r="AG38" s="26">
        <v>1</v>
      </c>
      <c r="AH38" s="35">
        <v>1.00722648036E-2</v>
      </c>
      <c r="AI38" s="35">
        <v>1.00707494937E-2</v>
      </c>
      <c r="AJ38" s="35">
        <v>1.00707494937E-2</v>
      </c>
      <c r="AK38" s="26">
        <v>6646</v>
      </c>
      <c r="AL38" s="26">
        <v>6647</v>
      </c>
      <c r="AM38" s="26">
        <v>6647</v>
      </c>
      <c r="AN38" s="26"/>
      <c r="AO38" s="35">
        <v>52.660302726700003</v>
      </c>
      <c r="AP38" s="35">
        <v>52.677537645900003</v>
      </c>
      <c r="AQ38" s="35">
        <v>52.677537645900003</v>
      </c>
      <c r="AR38" s="35">
        <v>136.06248564500001</v>
      </c>
      <c r="AS38" s="35">
        <v>147.4</v>
      </c>
      <c r="AT38" s="35">
        <v>147.4</v>
      </c>
      <c r="AU38" s="35">
        <f>AO38/AR38</f>
        <v>0.3870302859532917</v>
      </c>
      <c r="AV38" s="35">
        <f>AP38/AS38</f>
        <v>0.3573781387103121</v>
      </c>
      <c r="AW38" s="35">
        <f>AQ38/AT38</f>
        <v>0.3573781387103121</v>
      </c>
      <c r="AX38" s="26">
        <v>1</v>
      </c>
      <c r="AY38" s="26">
        <v>1</v>
      </c>
      <c r="AZ38" s="26">
        <v>1</v>
      </c>
      <c r="BA38" s="35">
        <v>1.3142070629900001E-2</v>
      </c>
      <c r="BB38" s="35">
        <v>1.42310960068E-2</v>
      </c>
      <c r="BC38" s="35">
        <v>1.42310960068E-2</v>
      </c>
      <c r="BD38" s="26">
        <v>4706</v>
      </c>
      <c r="BE38" s="26">
        <v>4708</v>
      </c>
      <c r="BF38" s="26">
        <v>4708</v>
      </c>
      <c r="BG38" s="27"/>
      <c r="BH38" s="35">
        <v>33.024896916800003</v>
      </c>
      <c r="BI38" s="35">
        <v>35.166313673799998</v>
      </c>
      <c r="BJ38" s="35">
        <v>35.425001516999998</v>
      </c>
      <c r="BK38" s="35">
        <v>141.43450781199999</v>
      </c>
      <c r="BL38" s="35">
        <v>147.20285323300001</v>
      </c>
      <c r="BM38" s="35">
        <v>138.162802519</v>
      </c>
      <c r="BN38" s="35">
        <f>BH38/BK38</f>
        <v>0.23349957112798755</v>
      </c>
      <c r="BO38" s="35">
        <f>BI38/BL38</f>
        <v>0.23889695682825524</v>
      </c>
      <c r="BP38" s="35">
        <f>BJ38/BM38</f>
        <v>0.25640042667872487</v>
      </c>
      <c r="BQ38" s="26">
        <v>98</v>
      </c>
      <c r="BR38" s="26">
        <v>75</v>
      </c>
      <c r="BS38" s="26">
        <v>56</v>
      </c>
      <c r="BT38" s="35">
        <v>3.1344911088100003E-2</v>
      </c>
      <c r="BU38" s="35">
        <v>3.0207850037600001E-2</v>
      </c>
      <c r="BV38" s="35">
        <v>2.8061337744599998E-2</v>
      </c>
      <c r="BW38" s="26">
        <v>2051</v>
      </c>
      <c r="BX38" s="26">
        <v>2215</v>
      </c>
      <c r="BY38" s="26">
        <v>2238</v>
      </c>
      <c r="BZ38" s="27"/>
      <c r="CA38" s="35">
        <v>52.660302726700003</v>
      </c>
      <c r="CB38" s="35">
        <v>52.677537645900003</v>
      </c>
      <c r="CC38" s="35">
        <v>52.677537645900003</v>
      </c>
      <c r="CD38" s="35">
        <v>73.131388609799998</v>
      </c>
      <c r="CE38" s="35">
        <v>73.131388609799998</v>
      </c>
      <c r="CF38" s="35">
        <v>73.131388609799998</v>
      </c>
      <c r="CG38" s="35">
        <f>CA38/CD38</f>
        <v>0.72007798194116668</v>
      </c>
      <c r="CH38" s="35">
        <f>CB38/CE38</f>
        <v>0.72031365255439617</v>
      </c>
      <c r="CI38" s="35">
        <f>CC38/CF38</f>
        <v>0.72031365255439617</v>
      </c>
      <c r="CJ38" s="26">
        <v>1</v>
      </c>
      <c r="CK38" s="26">
        <v>1</v>
      </c>
      <c r="CL38" s="26">
        <v>1</v>
      </c>
      <c r="CM38" s="35">
        <v>7.06365071763E-3</v>
      </c>
      <c r="CN38" s="35">
        <v>7.0606500164000002E-3</v>
      </c>
      <c r="CO38" s="35">
        <v>7.0606500164000002E-3</v>
      </c>
      <c r="CP38" s="26">
        <v>4706</v>
      </c>
      <c r="CQ38" s="26">
        <v>4708</v>
      </c>
      <c r="CR38" s="26">
        <v>4708</v>
      </c>
      <c r="CS38" s="26"/>
      <c r="CT38" s="35">
        <v>201706192300</v>
      </c>
      <c r="CU38" s="35">
        <v>201706191000</v>
      </c>
      <c r="CV38" s="35">
        <v>2.9670534381078402</v>
      </c>
      <c r="CW38" s="35">
        <v>2.9638154290577798</v>
      </c>
      <c r="CX38" s="35">
        <v>0.69679160685203601</v>
      </c>
      <c r="CY38" s="35">
        <v>198.81263745653399</v>
      </c>
      <c r="CZ38" s="35">
        <v>198.694309538824</v>
      </c>
      <c r="DA38" s="35">
        <v>19.726744773919201</v>
      </c>
      <c r="DC38" s="47">
        <f>AQ38*CW38*3600/AT38</f>
        <v>3813.1302294632678</v>
      </c>
      <c r="DD38" s="47">
        <f>(CX38/CW38)*DC38</f>
        <v>896.4651150926934</v>
      </c>
    </row>
    <row r="39" spans="1:108" s="1" customFormat="1" ht="24" customHeight="1" x14ac:dyDescent="0.3">
      <c r="A39" s="3" t="s">
        <v>623</v>
      </c>
      <c r="B39" s="11">
        <v>37.997351000000002</v>
      </c>
      <c r="C39" s="11">
        <v>-121.935799</v>
      </c>
      <c r="D39" s="23" t="str">
        <f>CONCATENATE(E39,"_",F39,"_",TEXT(G39,"00000"))</f>
        <v>ANG_CH4_00035</v>
      </c>
      <c r="E39" s="23" t="s">
        <v>20</v>
      </c>
      <c r="F39" s="23" t="s">
        <v>21</v>
      </c>
      <c r="G39" s="23">
        <f>G38+1</f>
        <v>35</v>
      </c>
      <c r="H39" s="11">
        <v>37.997351000000002</v>
      </c>
      <c r="I39" s="11">
        <v>-121.935799</v>
      </c>
      <c r="J39" s="3" t="s">
        <v>22</v>
      </c>
      <c r="K39" s="12" t="s">
        <v>38</v>
      </c>
      <c r="L39" s="12" t="s">
        <v>57</v>
      </c>
      <c r="M39" s="12" t="s">
        <v>24</v>
      </c>
      <c r="N39" s="1" t="s">
        <v>255</v>
      </c>
      <c r="O39" s="12" t="s">
        <v>27</v>
      </c>
      <c r="P39" s="12" t="s">
        <v>45</v>
      </c>
      <c r="Q39" s="12" t="s">
        <v>28</v>
      </c>
      <c r="R39" s="1" t="s">
        <v>256</v>
      </c>
      <c r="S39" s="3" t="str">
        <f>CONCATENATE(MID(R39,8,2),"/",MID(R39,10,2),"/",MID(R39,6,2))</f>
        <v>06/20/17</v>
      </c>
      <c r="T39" s="3" t="str">
        <f>CONCATENATE(MID(R39,13,2),":",MID(R39,15,2),":",MID(R39,17,2))</f>
        <v>19:22:02</v>
      </c>
      <c r="U39" s="22"/>
      <c r="V39" s="35" t="s">
        <v>647</v>
      </c>
      <c r="W39" s="35" t="s">
        <v>647</v>
      </c>
      <c r="X39" s="35" t="s">
        <v>647</v>
      </c>
      <c r="Y39" s="35" t="s">
        <v>647</v>
      </c>
      <c r="Z39" s="35" t="s">
        <v>647</v>
      </c>
      <c r="AA39" s="35" t="s">
        <v>647</v>
      </c>
      <c r="AB39" s="35" t="e">
        <f>V39/Y39</f>
        <v>#VALUE!</v>
      </c>
      <c r="AC39" s="35" t="e">
        <f>W39/Z39</f>
        <v>#VALUE!</v>
      </c>
      <c r="AD39" s="35" t="e">
        <f>X39/AA39</f>
        <v>#VALUE!</v>
      </c>
      <c r="AE39" s="26" t="s">
        <v>647</v>
      </c>
      <c r="AF39" s="26" t="s">
        <v>647</v>
      </c>
      <c r="AG39" s="26" t="s">
        <v>647</v>
      </c>
      <c r="AH39" s="35" t="s">
        <v>647</v>
      </c>
      <c r="AI39" s="35" t="s">
        <v>647</v>
      </c>
      <c r="AJ39" s="35" t="s">
        <v>647</v>
      </c>
      <c r="AK39" s="26" t="s">
        <v>647</v>
      </c>
      <c r="AL39" s="26" t="s">
        <v>647</v>
      </c>
      <c r="AM39" s="26" t="s">
        <v>647</v>
      </c>
      <c r="AN39" s="26"/>
      <c r="AO39" s="35" t="s">
        <v>647</v>
      </c>
      <c r="AP39" s="35" t="s">
        <v>647</v>
      </c>
      <c r="AQ39" s="35" t="s">
        <v>647</v>
      </c>
      <c r="AR39" s="35" t="s">
        <v>647</v>
      </c>
      <c r="AS39" s="35" t="s">
        <v>647</v>
      </c>
      <c r="AT39" s="35" t="s">
        <v>647</v>
      </c>
      <c r="AU39" s="35" t="e">
        <f>AO39/AR39</f>
        <v>#VALUE!</v>
      </c>
      <c r="AV39" s="35" t="e">
        <f>AP39/AS39</f>
        <v>#VALUE!</v>
      </c>
      <c r="AW39" s="35" t="e">
        <f>AQ39/AT39</f>
        <v>#VALUE!</v>
      </c>
      <c r="AX39" s="26" t="s">
        <v>647</v>
      </c>
      <c r="AY39" s="26" t="s">
        <v>647</v>
      </c>
      <c r="AZ39" s="26" t="s">
        <v>647</v>
      </c>
      <c r="BA39" s="35" t="s">
        <v>647</v>
      </c>
      <c r="BB39" s="35" t="s">
        <v>647</v>
      </c>
      <c r="BC39" s="35" t="s">
        <v>647</v>
      </c>
      <c r="BD39" s="26" t="s">
        <v>647</v>
      </c>
      <c r="BE39" s="26" t="s">
        <v>647</v>
      </c>
      <c r="BF39" s="26" t="s">
        <v>647</v>
      </c>
      <c r="BG39" s="27"/>
      <c r="BH39" s="35">
        <v>0.11177264639999999</v>
      </c>
      <c r="BI39" s="35">
        <v>0.11177264639999999</v>
      </c>
      <c r="BJ39" s="35">
        <v>0.11177264639999999</v>
      </c>
      <c r="BK39" s="35">
        <v>19.361043360299998</v>
      </c>
      <c r="BL39" s="35">
        <v>19.361043360299998</v>
      </c>
      <c r="BM39" s="35">
        <v>19.361043360299998</v>
      </c>
      <c r="BN39" s="35">
        <f>BH39/BK39</f>
        <v>5.7730693702794378E-3</v>
      </c>
      <c r="BO39" s="35">
        <f>BI39/BL39</f>
        <v>5.7730693702794378E-3</v>
      </c>
      <c r="BP39" s="35">
        <f>BJ39/BM39</f>
        <v>5.7730693702794378E-3</v>
      </c>
      <c r="BQ39" s="26">
        <v>5</v>
      </c>
      <c r="BR39" s="26">
        <v>5</v>
      </c>
      <c r="BS39" s="26">
        <v>5</v>
      </c>
      <c r="BT39" s="35">
        <v>0.51219691429400005</v>
      </c>
      <c r="BU39" s="35">
        <v>0.51219691429400005</v>
      </c>
      <c r="BV39" s="35">
        <v>0.51219691429400005</v>
      </c>
      <c r="BW39" s="26">
        <v>18</v>
      </c>
      <c r="BX39" s="26">
        <v>18</v>
      </c>
      <c r="BY39" s="26">
        <v>18</v>
      </c>
      <c r="BZ39" s="27"/>
      <c r="CA39" s="35" t="s">
        <v>647</v>
      </c>
      <c r="CB39" s="35" t="s">
        <v>647</v>
      </c>
      <c r="CC39" s="35" t="s">
        <v>647</v>
      </c>
      <c r="CD39" s="35" t="s">
        <v>647</v>
      </c>
      <c r="CE39" s="35" t="s">
        <v>647</v>
      </c>
      <c r="CF39" s="35" t="s">
        <v>647</v>
      </c>
      <c r="CG39" s="35" t="e">
        <f>CA39/CD39</f>
        <v>#VALUE!</v>
      </c>
      <c r="CH39" s="35" t="e">
        <f>CB39/CE39</f>
        <v>#VALUE!</v>
      </c>
      <c r="CI39" s="35" t="e">
        <f>CC39/CF39</f>
        <v>#VALUE!</v>
      </c>
      <c r="CJ39" s="26" t="s">
        <v>647</v>
      </c>
      <c r="CK39" s="26" t="s">
        <v>647</v>
      </c>
      <c r="CL39" s="26" t="s">
        <v>647</v>
      </c>
      <c r="CM39" s="35" t="s">
        <v>647</v>
      </c>
      <c r="CN39" s="35" t="s">
        <v>647</v>
      </c>
      <c r="CO39" s="35" t="s">
        <v>647</v>
      </c>
      <c r="CP39" s="26" t="s">
        <v>647</v>
      </c>
      <c r="CQ39" s="26" t="s">
        <v>647</v>
      </c>
      <c r="CR39" s="26" t="s">
        <v>647</v>
      </c>
      <c r="CS39" s="26"/>
      <c r="CT39" s="35">
        <v>201706201800</v>
      </c>
      <c r="CU39" s="35">
        <v>201706202000</v>
      </c>
      <c r="CV39" s="35">
        <v>3.4409585223817398</v>
      </c>
      <c r="CW39" s="35">
        <v>4.2992826191019997</v>
      </c>
      <c r="CX39" s="35">
        <v>0.73610473313368496</v>
      </c>
      <c r="CY39" s="35">
        <v>289.54119865822599</v>
      </c>
      <c r="CZ39" s="35">
        <v>278.17978929729298</v>
      </c>
      <c r="DA39" s="35">
        <v>19.616401995910302</v>
      </c>
      <c r="DC39" s="47" t="e">
        <f>AQ39*CW39*3600/AT39</f>
        <v>#VALUE!</v>
      </c>
      <c r="DD39" s="47" t="e">
        <f>(CX39/CW39)*DC39</f>
        <v>#VALUE!</v>
      </c>
    </row>
    <row r="40" spans="1:108" s="1" customFormat="1" ht="24" customHeight="1" x14ac:dyDescent="0.3">
      <c r="A40" s="3" t="s">
        <v>461</v>
      </c>
      <c r="B40" s="11">
        <v>37.761490999999999</v>
      </c>
      <c r="C40" s="11">
        <v>-121.72676800000001</v>
      </c>
      <c r="D40" s="23" t="str">
        <f>CONCATENATE(E40,"_",F40,"_",TEXT(G40,"00000"))</f>
        <v>ANG_CH4_00036</v>
      </c>
      <c r="E40" s="23" t="s">
        <v>20</v>
      </c>
      <c r="F40" s="23" t="s">
        <v>21</v>
      </c>
      <c r="G40" s="23">
        <f>G39+1</f>
        <v>36</v>
      </c>
      <c r="H40" s="11">
        <v>37.761490999999999</v>
      </c>
      <c r="I40" s="11">
        <v>-121.72676800000001</v>
      </c>
      <c r="J40" s="3" t="s">
        <v>22</v>
      </c>
      <c r="K40" s="12" t="s">
        <v>120</v>
      </c>
      <c r="L40" s="12" t="s">
        <v>23</v>
      </c>
      <c r="M40" s="12" t="s">
        <v>24</v>
      </c>
      <c r="N40" s="1" t="s">
        <v>329</v>
      </c>
      <c r="O40" s="12" t="s">
        <v>27</v>
      </c>
      <c r="P40" s="12" t="s">
        <v>179</v>
      </c>
      <c r="Q40" s="12" t="s">
        <v>28</v>
      </c>
      <c r="R40" s="1" t="s">
        <v>330</v>
      </c>
      <c r="S40" s="3" t="str">
        <f>CONCATENATE(MID(R40,8,2),"/",MID(R40,10,2),"/",MID(R40,6,2))</f>
        <v>06/20/17</v>
      </c>
      <c r="T40" s="3" t="str">
        <f>CONCATENATE(MID(R40,13,2),":",MID(R40,15,2),":",MID(R40,17,2))</f>
        <v>19:34:53</v>
      </c>
      <c r="U40" s="22"/>
      <c r="V40" s="35">
        <v>2.06639479639</v>
      </c>
      <c r="W40" s="35">
        <v>2.1815529065099999</v>
      </c>
      <c r="X40" s="35">
        <v>4.1037051351100002</v>
      </c>
      <c r="Y40" s="35">
        <v>125.355494495</v>
      </c>
      <c r="Z40" s="35">
        <v>149.939987995</v>
      </c>
      <c r="AA40" s="35">
        <v>149.939987995</v>
      </c>
      <c r="AB40" s="35">
        <f>V40/Y40</f>
        <v>1.6484277810993129E-2</v>
      </c>
      <c r="AC40" s="35">
        <f>W40/Z40</f>
        <v>1.4549507010649804E-2</v>
      </c>
      <c r="AD40" s="35">
        <f>X40/AA40</f>
        <v>2.7368984018104933E-2</v>
      </c>
      <c r="AE40" s="26">
        <v>87</v>
      </c>
      <c r="AF40" s="26">
        <v>80</v>
      </c>
      <c r="AG40" s="26">
        <v>63</v>
      </c>
      <c r="AH40" s="35">
        <v>0.14021867393099999</v>
      </c>
      <c r="AI40" s="35">
        <v>0.159171961778</v>
      </c>
      <c r="AJ40" s="35">
        <v>7.8957339649899996E-2</v>
      </c>
      <c r="AK40" s="26">
        <v>298</v>
      </c>
      <c r="AL40" s="26">
        <v>314</v>
      </c>
      <c r="AM40" s="26">
        <v>633</v>
      </c>
      <c r="AN40" s="26"/>
      <c r="AO40" s="35">
        <v>0.59713480890399995</v>
      </c>
      <c r="AP40" s="35">
        <v>0.65499622853499995</v>
      </c>
      <c r="AQ40" s="35">
        <v>0.68596635942799999</v>
      </c>
      <c r="AR40" s="35">
        <v>60.745370193900001</v>
      </c>
      <c r="AS40" s="35">
        <v>79.2022726947</v>
      </c>
      <c r="AT40" s="35">
        <v>126.17844506900001</v>
      </c>
      <c r="AU40" s="35">
        <f>AO40/AR40</f>
        <v>9.8301287324110125E-3</v>
      </c>
      <c r="AV40" s="35">
        <f>AP40/AS40</f>
        <v>8.2699170901295426E-3</v>
      </c>
      <c r="AW40" s="35">
        <f>AQ40/AT40</f>
        <v>5.4364781484894905E-3</v>
      </c>
      <c r="AX40" s="26">
        <v>26</v>
      </c>
      <c r="AY40" s="26">
        <v>26</v>
      </c>
      <c r="AZ40" s="26">
        <v>20</v>
      </c>
      <c r="BA40" s="35">
        <v>0.35523608300600001</v>
      </c>
      <c r="BB40" s="35">
        <v>0.41905964388700001</v>
      </c>
      <c r="BC40" s="35">
        <v>0.63726487408499999</v>
      </c>
      <c r="BD40" s="26">
        <v>57</v>
      </c>
      <c r="BE40" s="26">
        <v>63</v>
      </c>
      <c r="BF40" s="26">
        <v>66</v>
      </c>
      <c r="BG40" s="27"/>
      <c r="BH40" s="35">
        <v>7.71940598714</v>
      </c>
      <c r="BI40" s="35">
        <v>7.71940598714</v>
      </c>
      <c r="BJ40" s="35">
        <v>7.71940598714</v>
      </c>
      <c r="BK40" s="35">
        <v>0</v>
      </c>
      <c r="BL40" s="35">
        <v>0</v>
      </c>
      <c r="BM40" s="35">
        <v>0</v>
      </c>
      <c r="BN40" s="35" t="e">
        <f>BH40/BK40</f>
        <v>#DIV/0!</v>
      </c>
      <c r="BO40" s="35" t="e">
        <f>BI40/BL40</f>
        <v>#DIV/0!</v>
      </c>
      <c r="BP40" s="35" t="e">
        <f>BJ40/BM40</f>
        <v>#DIV/0!</v>
      </c>
      <c r="BQ40" s="26">
        <v>0</v>
      </c>
      <c r="BR40" s="26">
        <v>0</v>
      </c>
      <c r="BS40" s="26">
        <v>0</v>
      </c>
      <c r="BT40" s="35">
        <v>0</v>
      </c>
      <c r="BU40" s="35">
        <v>0</v>
      </c>
      <c r="BV40" s="35">
        <v>0</v>
      </c>
      <c r="BW40" s="26">
        <v>13430</v>
      </c>
      <c r="BX40" s="26">
        <v>13430</v>
      </c>
      <c r="BY40" s="26">
        <v>13430</v>
      </c>
      <c r="BZ40" s="27"/>
      <c r="CA40" s="35">
        <v>0.59713480890399995</v>
      </c>
      <c r="CB40" s="35">
        <v>0.65499622853499995</v>
      </c>
      <c r="CC40" s="35">
        <v>0.68596635942799999</v>
      </c>
      <c r="CD40" s="35">
        <v>60.745370193900001</v>
      </c>
      <c r="CE40" s="35">
        <v>73.790243257499995</v>
      </c>
      <c r="CF40" s="35">
        <v>68.541957952800004</v>
      </c>
      <c r="CG40" s="35">
        <f>CA40/CD40</f>
        <v>9.8301287324110125E-3</v>
      </c>
      <c r="CH40" s="35">
        <f>CB40/CE40</f>
        <v>8.876461163697634E-3</v>
      </c>
      <c r="CI40" s="35">
        <f>CC40/CF40</f>
        <v>1.0007977302025373E-2</v>
      </c>
      <c r="CJ40" s="26">
        <v>26</v>
      </c>
      <c r="CK40" s="26">
        <v>26</v>
      </c>
      <c r="CL40" s="26">
        <v>20</v>
      </c>
      <c r="CM40" s="35">
        <v>0.35523608300600001</v>
      </c>
      <c r="CN40" s="35">
        <v>0.39042456749999999</v>
      </c>
      <c r="CO40" s="35">
        <v>0.34617150481199999</v>
      </c>
      <c r="CP40" s="26">
        <v>57</v>
      </c>
      <c r="CQ40" s="26">
        <v>63</v>
      </c>
      <c r="CR40" s="26">
        <v>66</v>
      </c>
      <c r="CS40" s="26"/>
      <c r="CT40" s="35">
        <v>201706201800</v>
      </c>
      <c r="CU40" s="35">
        <v>201706202000</v>
      </c>
      <c r="CV40" s="35">
        <v>3.12328419897637</v>
      </c>
      <c r="CW40" s="35">
        <v>3.5271279156326201</v>
      </c>
      <c r="CX40" s="35">
        <v>0.69047636013573299</v>
      </c>
      <c r="CY40" s="35">
        <v>267.023970870141</v>
      </c>
      <c r="CZ40" s="35">
        <v>268.83140093786898</v>
      </c>
      <c r="DA40" s="35">
        <v>17.583168873846901</v>
      </c>
      <c r="DC40" s="47">
        <f>AQ40*CW40*3600/AT40</f>
        <v>69.030553824950474</v>
      </c>
      <c r="DD40" s="47">
        <f>(CX40/CW40)*DC40</f>
        <v>13.513534718135299</v>
      </c>
    </row>
    <row r="41" spans="1:108" s="1" customFormat="1" ht="24" customHeight="1" x14ac:dyDescent="0.3">
      <c r="A41" s="3" t="s">
        <v>260</v>
      </c>
      <c r="B41" s="11">
        <v>37.748773092</v>
      </c>
      <c r="C41" s="11">
        <v>-121.65478296800001</v>
      </c>
      <c r="D41" s="23" t="str">
        <f>CONCATENATE(E41,"_",F41,"_",TEXT(G41,"00000"))</f>
        <v>ANG_CH4_00037</v>
      </c>
      <c r="E41" s="23" t="s">
        <v>20</v>
      </c>
      <c r="F41" s="23" t="s">
        <v>21</v>
      </c>
      <c r="G41" s="23">
        <f>G40+1</f>
        <v>37</v>
      </c>
      <c r="H41" s="11">
        <v>37.755763999999999</v>
      </c>
      <c r="I41" s="11">
        <v>-121.655638</v>
      </c>
      <c r="J41" s="3" t="s">
        <v>22</v>
      </c>
      <c r="K41" s="12" t="s">
        <v>120</v>
      </c>
      <c r="L41" s="12" t="s">
        <v>23</v>
      </c>
      <c r="M41" s="12" t="s">
        <v>24</v>
      </c>
      <c r="N41" s="1" t="s">
        <v>265</v>
      </c>
      <c r="O41" s="12" t="s">
        <v>27</v>
      </c>
      <c r="P41" s="12" t="s">
        <v>297</v>
      </c>
      <c r="Q41" s="12" t="s">
        <v>28</v>
      </c>
      <c r="R41" s="1" t="s">
        <v>266</v>
      </c>
      <c r="S41" s="3" t="str">
        <f>CONCATENATE(MID(R41,8,2),"/",MID(R41,10,2),"/",MID(R41,6,2))</f>
        <v>06/20/17</v>
      </c>
      <c r="T41" s="3" t="str">
        <f>CONCATENATE(MID(R41,13,2),":",MID(R41,15,2),":",MID(R41,17,2))</f>
        <v>19:45:20</v>
      </c>
      <c r="U41" s="22"/>
      <c r="V41" s="35" t="s">
        <v>647</v>
      </c>
      <c r="W41" s="35" t="s">
        <v>647</v>
      </c>
      <c r="X41" s="35" t="s">
        <v>647</v>
      </c>
      <c r="Y41" s="35" t="s">
        <v>647</v>
      </c>
      <c r="Z41" s="35" t="s">
        <v>647</v>
      </c>
      <c r="AA41" s="35" t="s">
        <v>647</v>
      </c>
      <c r="AB41" s="35" t="e">
        <f>V41/Y41</f>
        <v>#VALUE!</v>
      </c>
      <c r="AC41" s="35" t="e">
        <f>W41/Z41</f>
        <v>#VALUE!</v>
      </c>
      <c r="AD41" s="35" t="e">
        <f>X41/AA41</f>
        <v>#VALUE!</v>
      </c>
      <c r="AE41" s="26" t="s">
        <v>647</v>
      </c>
      <c r="AF41" s="26" t="s">
        <v>647</v>
      </c>
      <c r="AG41" s="26" t="s">
        <v>647</v>
      </c>
      <c r="AH41" s="35" t="s">
        <v>647</v>
      </c>
      <c r="AI41" s="35" t="s">
        <v>647</v>
      </c>
      <c r="AJ41" s="35" t="s">
        <v>647</v>
      </c>
      <c r="AK41" s="26" t="s">
        <v>647</v>
      </c>
      <c r="AL41" s="26" t="s">
        <v>647</v>
      </c>
      <c r="AM41" s="26" t="s">
        <v>647</v>
      </c>
      <c r="AN41" s="26"/>
      <c r="AO41" s="35" t="s">
        <v>647</v>
      </c>
      <c r="AP41" s="35" t="s">
        <v>647</v>
      </c>
      <c r="AQ41" s="35" t="s">
        <v>647</v>
      </c>
      <c r="AR41" s="35" t="s">
        <v>647</v>
      </c>
      <c r="AS41" s="35" t="s">
        <v>647</v>
      </c>
      <c r="AT41" s="35" t="s">
        <v>647</v>
      </c>
      <c r="AU41" s="35" t="e">
        <f>AO41/AR41</f>
        <v>#VALUE!</v>
      </c>
      <c r="AV41" s="35" t="e">
        <f>AP41/AS41</f>
        <v>#VALUE!</v>
      </c>
      <c r="AW41" s="35" t="e">
        <f>AQ41/AT41</f>
        <v>#VALUE!</v>
      </c>
      <c r="AX41" s="26" t="s">
        <v>647</v>
      </c>
      <c r="AY41" s="26" t="s">
        <v>647</v>
      </c>
      <c r="AZ41" s="26" t="s">
        <v>647</v>
      </c>
      <c r="BA41" s="35" t="s">
        <v>647</v>
      </c>
      <c r="BB41" s="35" t="s">
        <v>647</v>
      </c>
      <c r="BC41" s="35" t="s">
        <v>647</v>
      </c>
      <c r="BD41" s="26" t="s">
        <v>647</v>
      </c>
      <c r="BE41" s="26" t="s">
        <v>647</v>
      </c>
      <c r="BF41" s="26" t="s">
        <v>647</v>
      </c>
      <c r="BG41" s="27"/>
      <c r="BH41" s="35" t="s">
        <v>647</v>
      </c>
      <c r="BI41" s="35" t="s">
        <v>647</v>
      </c>
      <c r="BJ41" s="35" t="s">
        <v>647</v>
      </c>
      <c r="BK41" s="35" t="s">
        <v>647</v>
      </c>
      <c r="BL41" s="35" t="s">
        <v>647</v>
      </c>
      <c r="BM41" s="35" t="s">
        <v>647</v>
      </c>
      <c r="BN41" s="35" t="e">
        <f>BH41/BK41</f>
        <v>#VALUE!</v>
      </c>
      <c r="BO41" s="35" t="e">
        <f>BI41/BL41</f>
        <v>#VALUE!</v>
      </c>
      <c r="BP41" s="35" t="e">
        <f>BJ41/BM41</f>
        <v>#VALUE!</v>
      </c>
      <c r="BQ41" s="26" t="s">
        <v>647</v>
      </c>
      <c r="BR41" s="26" t="s">
        <v>647</v>
      </c>
      <c r="BS41" s="26" t="s">
        <v>647</v>
      </c>
      <c r="BT41" s="35" t="s">
        <v>647</v>
      </c>
      <c r="BU41" s="35" t="s">
        <v>647</v>
      </c>
      <c r="BV41" s="35" t="s">
        <v>647</v>
      </c>
      <c r="BW41" s="26" t="s">
        <v>647</v>
      </c>
      <c r="BX41" s="26" t="s">
        <v>647</v>
      </c>
      <c r="BY41" s="26" t="s">
        <v>647</v>
      </c>
      <c r="BZ41" s="27"/>
      <c r="CA41" s="35" t="s">
        <v>647</v>
      </c>
      <c r="CB41" s="35" t="s">
        <v>647</v>
      </c>
      <c r="CC41" s="35" t="s">
        <v>647</v>
      </c>
      <c r="CD41" s="35" t="s">
        <v>647</v>
      </c>
      <c r="CE41" s="35" t="s">
        <v>647</v>
      </c>
      <c r="CF41" s="35" t="s">
        <v>647</v>
      </c>
      <c r="CG41" s="35" t="e">
        <f>CA41/CD41</f>
        <v>#VALUE!</v>
      </c>
      <c r="CH41" s="35" t="e">
        <f>CB41/CE41</f>
        <v>#VALUE!</v>
      </c>
      <c r="CI41" s="35" t="e">
        <f>CC41/CF41</f>
        <v>#VALUE!</v>
      </c>
      <c r="CJ41" s="26" t="s">
        <v>647</v>
      </c>
      <c r="CK41" s="26" t="s">
        <v>647</v>
      </c>
      <c r="CL41" s="26" t="s">
        <v>647</v>
      </c>
      <c r="CM41" s="35" t="s">
        <v>647</v>
      </c>
      <c r="CN41" s="35" t="s">
        <v>647</v>
      </c>
      <c r="CO41" s="35" t="s">
        <v>647</v>
      </c>
      <c r="CP41" s="26" t="s">
        <v>647</v>
      </c>
      <c r="CQ41" s="26" t="s">
        <v>647</v>
      </c>
      <c r="CR41" s="26" t="s">
        <v>647</v>
      </c>
      <c r="CS41" s="26"/>
      <c r="CT41" s="35">
        <v>201706201800</v>
      </c>
      <c r="CU41" s="35">
        <v>201706202000</v>
      </c>
      <c r="CV41" s="35">
        <v>4.8174892585558498</v>
      </c>
      <c r="CW41" s="35">
        <v>4.1670804833436996</v>
      </c>
      <c r="CX41" s="35">
        <v>0.74071724630483005</v>
      </c>
      <c r="CY41" s="35">
        <v>280.01565932074402</v>
      </c>
      <c r="CZ41" s="35">
        <v>280.54389448828198</v>
      </c>
      <c r="DA41" s="35">
        <v>14.4705809720356</v>
      </c>
      <c r="DC41" s="47" t="e">
        <f>AQ41*CW41*3600/AT41</f>
        <v>#VALUE!</v>
      </c>
      <c r="DD41" s="47" t="e">
        <f>(CX41/CW41)*DC41</f>
        <v>#VALUE!</v>
      </c>
    </row>
    <row r="42" spans="1:108" s="1" customFormat="1" ht="24" customHeight="1" x14ac:dyDescent="0.3">
      <c r="A42" s="3" t="s">
        <v>287</v>
      </c>
      <c r="B42" s="11">
        <v>37.759348000000003</v>
      </c>
      <c r="C42" s="11">
        <v>-121.72818599999999</v>
      </c>
      <c r="D42" s="23" t="str">
        <f>CONCATENATE(E42,"_",F42,"_",TEXT(G42,"00000"))</f>
        <v>ANG_CH4_00038</v>
      </c>
      <c r="E42" s="23" t="s">
        <v>20</v>
      </c>
      <c r="F42" s="23" t="s">
        <v>21</v>
      </c>
      <c r="G42" s="23">
        <f>G41+1</f>
        <v>38</v>
      </c>
      <c r="H42" s="11">
        <v>37.759348000000003</v>
      </c>
      <c r="I42" s="11">
        <v>-121.72818599999999</v>
      </c>
      <c r="J42" s="3" t="s">
        <v>22</v>
      </c>
      <c r="K42" s="12" t="s">
        <v>120</v>
      </c>
      <c r="L42" s="12" t="s">
        <v>23</v>
      </c>
      <c r="M42" s="12" t="s">
        <v>24</v>
      </c>
      <c r="N42" s="1" t="s">
        <v>484</v>
      </c>
      <c r="O42" s="12" t="s">
        <v>27</v>
      </c>
      <c r="P42" s="12" t="s">
        <v>179</v>
      </c>
      <c r="Q42" s="12" t="s">
        <v>28</v>
      </c>
      <c r="R42" s="1" t="s">
        <v>266</v>
      </c>
      <c r="S42" s="3" t="str">
        <f>CONCATENATE(MID(R42,8,2),"/",MID(R42,10,2),"/",MID(R42,6,2))</f>
        <v>06/20/17</v>
      </c>
      <c r="T42" s="3" t="str">
        <f>CONCATENATE(MID(R42,13,2),":",MID(R42,15,2),":",MID(R42,17,2))</f>
        <v>19:45:20</v>
      </c>
      <c r="U42" s="22"/>
      <c r="V42" s="35">
        <v>6.0891459097700003E-2</v>
      </c>
      <c r="W42" s="35">
        <v>6.0891459097700003E-2</v>
      </c>
      <c r="X42" s="35">
        <v>6.0891459097700003E-2</v>
      </c>
      <c r="Y42" s="35">
        <v>16.970562748500001</v>
      </c>
      <c r="Z42" s="35">
        <v>16.970562748500001</v>
      </c>
      <c r="AA42" s="35">
        <v>16.970562748500001</v>
      </c>
      <c r="AB42" s="35">
        <f>V42/Y42</f>
        <v>3.5880636370224138E-3</v>
      </c>
      <c r="AC42" s="35">
        <f>W42/Z42</f>
        <v>3.5880636370224138E-3</v>
      </c>
      <c r="AD42" s="35">
        <f>X42/AA42</f>
        <v>3.5880636370224138E-3</v>
      </c>
      <c r="AE42" s="26">
        <v>251</v>
      </c>
      <c r="AF42" s="26">
        <v>192</v>
      </c>
      <c r="AG42" s="26">
        <v>117</v>
      </c>
      <c r="AH42" s="35">
        <v>0.29772917102599999</v>
      </c>
      <c r="AI42" s="35">
        <v>0.29772917102599999</v>
      </c>
      <c r="AJ42" s="35">
        <v>0.29772917102599999</v>
      </c>
      <c r="AK42" s="26">
        <v>19</v>
      </c>
      <c r="AL42" s="26">
        <v>19</v>
      </c>
      <c r="AM42" s="26">
        <v>19</v>
      </c>
      <c r="AN42" s="26"/>
      <c r="AO42" s="35" t="s">
        <v>647</v>
      </c>
      <c r="AP42" s="35" t="s">
        <v>647</v>
      </c>
      <c r="AQ42" s="35" t="s">
        <v>647</v>
      </c>
      <c r="AR42" s="35" t="s">
        <v>647</v>
      </c>
      <c r="AS42" s="35" t="s">
        <v>647</v>
      </c>
      <c r="AT42" s="35" t="s">
        <v>647</v>
      </c>
      <c r="AU42" s="35" t="e">
        <f>AO42/AR42</f>
        <v>#VALUE!</v>
      </c>
      <c r="AV42" s="35" t="e">
        <f>AP42/AS42</f>
        <v>#VALUE!</v>
      </c>
      <c r="AW42" s="35" t="e">
        <f>AQ42/AT42</f>
        <v>#VALUE!</v>
      </c>
      <c r="AX42" s="26" t="s">
        <v>647</v>
      </c>
      <c r="AY42" s="26" t="s">
        <v>647</v>
      </c>
      <c r="AZ42" s="26" t="s">
        <v>647</v>
      </c>
      <c r="BA42" s="35" t="s">
        <v>647</v>
      </c>
      <c r="BB42" s="35" t="s">
        <v>647</v>
      </c>
      <c r="BC42" s="35" t="s">
        <v>647</v>
      </c>
      <c r="BD42" s="26" t="s">
        <v>647</v>
      </c>
      <c r="BE42" s="26" t="s">
        <v>647</v>
      </c>
      <c r="BF42" s="26" t="s">
        <v>647</v>
      </c>
      <c r="BG42" s="27"/>
      <c r="BH42" s="35" t="s">
        <v>647</v>
      </c>
      <c r="BI42" s="35" t="s">
        <v>647</v>
      </c>
      <c r="BJ42" s="35" t="s">
        <v>647</v>
      </c>
      <c r="BK42" s="35" t="s">
        <v>647</v>
      </c>
      <c r="BL42" s="35" t="s">
        <v>647</v>
      </c>
      <c r="BM42" s="35" t="s">
        <v>647</v>
      </c>
      <c r="BN42" s="35" t="e">
        <f>BH42/BK42</f>
        <v>#VALUE!</v>
      </c>
      <c r="BO42" s="35" t="e">
        <f>BI42/BL42</f>
        <v>#VALUE!</v>
      </c>
      <c r="BP42" s="35" t="e">
        <f>BJ42/BM42</f>
        <v>#VALUE!</v>
      </c>
      <c r="BQ42" s="26" t="s">
        <v>647</v>
      </c>
      <c r="BR42" s="26" t="s">
        <v>647</v>
      </c>
      <c r="BS42" s="26" t="s">
        <v>647</v>
      </c>
      <c r="BT42" s="35" t="s">
        <v>647</v>
      </c>
      <c r="BU42" s="35" t="s">
        <v>647</v>
      </c>
      <c r="BV42" s="35" t="s">
        <v>647</v>
      </c>
      <c r="BW42" s="26" t="s">
        <v>647</v>
      </c>
      <c r="BX42" s="26" t="s">
        <v>647</v>
      </c>
      <c r="BY42" s="26" t="s">
        <v>647</v>
      </c>
      <c r="BZ42" s="27"/>
      <c r="CA42" s="35" t="s">
        <v>647</v>
      </c>
      <c r="CB42" s="35" t="s">
        <v>647</v>
      </c>
      <c r="CC42" s="35" t="s">
        <v>647</v>
      </c>
      <c r="CD42" s="35" t="s">
        <v>647</v>
      </c>
      <c r="CE42" s="35" t="s">
        <v>647</v>
      </c>
      <c r="CF42" s="35" t="s">
        <v>647</v>
      </c>
      <c r="CG42" s="35" t="e">
        <f>CA42/CD42</f>
        <v>#VALUE!</v>
      </c>
      <c r="CH42" s="35" t="e">
        <f>CB42/CE42</f>
        <v>#VALUE!</v>
      </c>
      <c r="CI42" s="35" t="e">
        <f>CC42/CF42</f>
        <v>#VALUE!</v>
      </c>
      <c r="CJ42" s="26" t="s">
        <v>647</v>
      </c>
      <c r="CK42" s="26" t="s">
        <v>647</v>
      </c>
      <c r="CL42" s="26" t="s">
        <v>647</v>
      </c>
      <c r="CM42" s="35" t="s">
        <v>647</v>
      </c>
      <c r="CN42" s="35" t="s">
        <v>647</v>
      </c>
      <c r="CO42" s="35" t="s">
        <v>647</v>
      </c>
      <c r="CP42" s="26" t="s">
        <v>647</v>
      </c>
      <c r="CQ42" s="26" t="s">
        <v>647</v>
      </c>
      <c r="CR42" s="26" t="s">
        <v>647</v>
      </c>
      <c r="CS42" s="26"/>
      <c r="CT42" s="35">
        <v>201706201800</v>
      </c>
      <c r="CU42" s="35">
        <v>201706202000</v>
      </c>
      <c r="CV42" s="35">
        <v>3.12328419897637</v>
      </c>
      <c r="CW42" s="35">
        <v>3.43148121366462</v>
      </c>
      <c r="CX42" s="35">
        <v>0.61920359642081402</v>
      </c>
      <c r="CY42" s="35">
        <v>267.023970870141</v>
      </c>
      <c r="CZ42" s="35">
        <v>269.78792212554498</v>
      </c>
      <c r="DA42" s="35">
        <v>16.638280988881998</v>
      </c>
      <c r="DC42" s="47" t="e">
        <f>AQ42*CW42*3600/AT42</f>
        <v>#VALUE!</v>
      </c>
      <c r="DD42" s="47" t="e">
        <f>(CX42/CW42)*DC42</f>
        <v>#VALUE!</v>
      </c>
    </row>
    <row r="43" spans="1:108" s="1" customFormat="1" ht="24" customHeight="1" x14ac:dyDescent="0.3">
      <c r="A43" s="3" t="s">
        <v>461</v>
      </c>
      <c r="B43" s="11">
        <v>37.761490999999999</v>
      </c>
      <c r="C43" s="11">
        <v>-121.72676800000001</v>
      </c>
      <c r="D43" s="23" t="str">
        <f>CONCATENATE(E43,"_",F43,"_",TEXT(G43,"00000"))</f>
        <v>ANG_CH4_00039</v>
      </c>
      <c r="E43" s="23" t="s">
        <v>20</v>
      </c>
      <c r="F43" s="23" t="s">
        <v>21</v>
      </c>
      <c r="G43" s="23">
        <f>G42+1</f>
        <v>39</v>
      </c>
      <c r="H43" s="11">
        <v>37.761490999999999</v>
      </c>
      <c r="I43" s="11">
        <v>-121.72676800000001</v>
      </c>
      <c r="J43" s="3" t="s">
        <v>22</v>
      </c>
      <c r="K43" s="12" t="s">
        <v>120</v>
      </c>
      <c r="L43" s="12" t="s">
        <v>23</v>
      </c>
      <c r="M43" s="12" t="s">
        <v>24</v>
      </c>
      <c r="N43" s="1" t="s">
        <v>483</v>
      </c>
      <c r="O43" s="12" t="s">
        <v>27</v>
      </c>
      <c r="P43" s="12" t="s">
        <v>179</v>
      </c>
      <c r="Q43" s="12" t="s">
        <v>28</v>
      </c>
      <c r="R43" s="1" t="s">
        <v>266</v>
      </c>
      <c r="S43" s="3" t="str">
        <f>CONCATENATE(MID(R43,8,2),"/",MID(R43,10,2),"/",MID(R43,6,2))</f>
        <v>06/20/17</v>
      </c>
      <c r="T43" s="3" t="str">
        <f>CONCATENATE(MID(R43,13,2),":",MID(R43,15,2),":",MID(R43,17,2))</f>
        <v>19:45:20</v>
      </c>
      <c r="U43" s="22"/>
      <c r="V43" s="35">
        <v>4.6423552923400002E-2</v>
      </c>
      <c r="W43" s="35">
        <v>0.22760947339400001</v>
      </c>
      <c r="X43" s="35">
        <v>0.49518268063300003</v>
      </c>
      <c r="Y43" s="35">
        <v>8.4852813742399995</v>
      </c>
      <c r="Z43" s="35">
        <v>94.201910808600005</v>
      </c>
      <c r="AA43" s="35">
        <v>147.091808066</v>
      </c>
      <c r="AB43" s="35">
        <f>V43/Y43</f>
        <v>5.4710681798171975E-3</v>
      </c>
      <c r="AC43" s="35">
        <f>W43/Z43</f>
        <v>2.416187436542113E-3</v>
      </c>
      <c r="AD43" s="35">
        <f>X43/AA43</f>
        <v>3.3664871425797683E-3</v>
      </c>
      <c r="AE43" s="26">
        <v>244</v>
      </c>
      <c r="AF43" s="26">
        <v>185</v>
      </c>
      <c r="AG43" s="26">
        <v>108</v>
      </c>
      <c r="AH43" s="35">
        <v>0.70710678118699999</v>
      </c>
      <c r="AI43" s="35">
        <v>1.65266510191</v>
      </c>
      <c r="AJ43" s="35">
        <v>1.0658826671399999</v>
      </c>
      <c r="AK43" s="26">
        <v>4</v>
      </c>
      <c r="AL43" s="26">
        <v>19</v>
      </c>
      <c r="AM43" s="26">
        <v>46</v>
      </c>
      <c r="AN43" s="26"/>
      <c r="AO43" s="35" t="s">
        <v>647</v>
      </c>
      <c r="AP43" s="35" t="s">
        <v>647</v>
      </c>
      <c r="AQ43" s="35" t="s">
        <v>647</v>
      </c>
      <c r="AR43" s="35" t="s">
        <v>647</v>
      </c>
      <c r="AS43" s="35" t="s">
        <v>647</v>
      </c>
      <c r="AT43" s="35" t="s">
        <v>647</v>
      </c>
      <c r="AU43" s="35" t="e">
        <f>AO43/AR43</f>
        <v>#VALUE!</v>
      </c>
      <c r="AV43" s="35" t="e">
        <f>AP43/AS43</f>
        <v>#VALUE!</v>
      </c>
      <c r="AW43" s="35" t="e">
        <f>AQ43/AT43</f>
        <v>#VALUE!</v>
      </c>
      <c r="AX43" s="26" t="s">
        <v>647</v>
      </c>
      <c r="AY43" s="26" t="s">
        <v>647</v>
      </c>
      <c r="AZ43" s="26" t="s">
        <v>647</v>
      </c>
      <c r="BA43" s="35" t="s">
        <v>647</v>
      </c>
      <c r="BB43" s="35" t="s">
        <v>647</v>
      </c>
      <c r="BC43" s="35" t="s">
        <v>647</v>
      </c>
      <c r="BD43" s="26" t="s">
        <v>647</v>
      </c>
      <c r="BE43" s="26" t="s">
        <v>647</v>
      </c>
      <c r="BF43" s="26" t="s">
        <v>647</v>
      </c>
      <c r="BG43" s="27"/>
      <c r="BH43" s="35" t="s">
        <v>647</v>
      </c>
      <c r="BI43" s="35" t="s">
        <v>647</v>
      </c>
      <c r="BJ43" s="35" t="s">
        <v>647</v>
      </c>
      <c r="BK43" s="35" t="s">
        <v>647</v>
      </c>
      <c r="BL43" s="35" t="s">
        <v>647</v>
      </c>
      <c r="BM43" s="35" t="s">
        <v>647</v>
      </c>
      <c r="BN43" s="35" t="e">
        <f>BH43/BK43</f>
        <v>#VALUE!</v>
      </c>
      <c r="BO43" s="35" t="e">
        <f>BI43/BL43</f>
        <v>#VALUE!</v>
      </c>
      <c r="BP43" s="35" t="e">
        <f>BJ43/BM43</f>
        <v>#VALUE!</v>
      </c>
      <c r="BQ43" s="26" t="s">
        <v>647</v>
      </c>
      <c r="BR43" s="26" t="s">
        <v>647</v>
      </c>
      <c r="BS43" s="26" t="s">
        <v>647</v>
      </c>
      <c r="BT43" s="35" t="s">
        <v>647</v>
      </c>
      <c r="BU43" s="35" t="s">
        <v>647</v>
      </c>
      <c r="BV43" s="35" t="s">
        <v>647</v>
      </c>
      <c r="BW43" s="26" t="s">
        <v>647</v>
      </c>
      <c r="BX43" s="26" t="s">
        <v>647</v>
      </c>
      <c r="BY43" s="26" t="s">
        <v>647</v>
      </c>
      <c r="BZ43" s="27"/>
      <c r="CA43" s="35" t="s">
        <v>647</v>
      </c>
      <c r="CB43" s="35" t="s">
        <v>647</v>
      </c>
      <c r="CC43" s="35" t="s">
        <v>647</v>
      </c>
      <c r="CD43" s="35" t="s">
        <v>647</v>
      </c>
      <c r="CE43" s="35" t="s">
        <v>647</v>
      </c>
      <c r="CF43" s="35" t="s">
        <v>647</v>
      </c>
      <c r="CG43" s="35" t="e">
        <f>CA43/CD43</f>
        <v>#VALUE!</v>
      </c>
      <c r="CH43" s="35" t="e">
        <f>CB43/CE43</f>
        <v>#VALUE!</v>
      </c>
      <c r="CI43" s="35" t="e">
        <f>CC43/CF43</f>
        <v>#VALUE!</v>
      </c>
      <c r="CJ43" s="26" t="s">
        <v>647</v>
      </c>
      <c r="CK43" s="26" t="s">
        <v>647</v>
      </c>
      <c r="CL43" s="26" t="s">
        <v>647</v>
      </c>
      <c r="CM43" s="35" t="s">
        <v>647</v>
      </c>
      <c r="CN43" s="35" t="s">
        <v>647</v>
      </c>
      <c r="CO43" s="35" t="s">
        <v>647</v>
      </c>
      <c r="CP43" s="26" t="s">
        <v>647</v>
      </c>
      <c r="CQ43" s="26" t="s">
        <v>647</v>
      </c>
      <c r="CR43" s="26" t="s">
        <v>647</v>
      </c>
      <c r="CS43" s="26"/>
      <c r="CT43" s="35">
        <v>201706201800</v>
      </c>
      <c r="CU43" s="35">
        <v>201706202000</v>
      </c>
      <c r="CV43" s="35">
        <v>3.12328419897637</v>
      </c>
      <c r="CW43" s="35">
        <v>3.5271279156326201</v>
      </c>
      <c r="CX43" s="35">
        <v>0.69047636013573299</v>
      </c>
      <c r="CY43" s="35">
        <v>267.023970870141</v>
      </c>
      <c r="CZ43" s="35">
        <v>268.83140093786898</v>
      </c>
      <c r="DA43" s="35">
        <v>17.583168873846901</v>
      </c>
      <c r="DC43" s="47" t="e">
        <f>AQ43*CW43*3600/AT43</f>
        <v>#VALUE!</v>
      </c>
      <c r="DD43" s="47" t="e">
        <f>(CX43/CW43)*DC43</f>
        <v>#VALUE!</v>
      </c>
    </row>
    <row r="44" spans="1:108" s="1" customFormat="1" ht="24" customHeight="1" x14ac:dyDescent="0.3">
      <c r="A44" s="3" t="s">
        <v>462</v>
      </c>
      <c r="B44" s="11">
        <v>37.755982000000003</v>
      </c>
      <c r="C44" s="11">
        <v>-121.653791</v>
      </c>
      <c r="D44" s="23" t="str">
        <f>CONCATENATE(E44,"_",F44,"_",TEXT(G44,"00000"))</f>
        <v>ANG_CH4_00040</v>
      </c>
      <c r="E44" s="23" t="s">
        <v>20</v>
      </c>
      <c r="F44" s="23" t="s">
        <v>21</v>
      </c>
      <c r="G44" s="23">
        <f>G43+1</f>
        <v>40</v>
      </c>
      <c r="H44" s="11">
        <v>37.755982000000003</v>
      </c>
      <c r="I44" s="11">
        <v>-121.653791</v>
      </c>
      <c r="J44" s="3" t="s">
        <v>25</v>
      </c>
      <c r="K44" s="12" t="s">
        <v>177</v>
      </c>
      <c r="L44" s="12" t="s">
        <v>23</v>
      </c>
      <c r="M44" s="12" t="s">
        <v>24</v>
      </c>
      <c r="N44" s="1" t="s">
        <v>289</v>
      </c>
      <c r="O44" s="12" t="s">
        <v>27</v>
      </c>
      <c r="P44" s="12" t="s">
        <v>237</v>
      </c>
      <c r="Q44" s="12" t="s">
        <v>28</v>
      </c>
      <c r="R44" s="1" t="s">
        <v>266</v>
      </c>
      <c r="S44" s="3" t="str">
        <f>CONCATENATE(MID(R44,8,2),"/",MID(R44,10,2),"/",MID(R44,6,2))</f>
        <v>06/20/17</v>
      </c>
      <c r="T44" s="3" t="str">
        <f>CONCATENATE(MID(R44,13,2),":",MID(R44,15,2),":",MID(R44,17,2))</f>
        <v>19:45:20</v>
      </c>
      <c r="U44" s="22"/>
      <c r="V44" s="35">
        <v>15.959083190099999</v>
      </c>
      <c r="W44" s="35">
        <v>17.516849220200001</v>
      </c>
      <c r="X44" s="35">
        <v>18.5563411499</v>
      </c>
      <c r="Y44" s="35">
        <v>147.58048651499999</v>
      </c>
      <c r="Z44" s="35">
        <v>147.12239802299999</v>
      </c>
      <c r="AA44" s="35">
        <v>138.42326394099999</v>
      </c>
      <c r="AB44" s="35">
        <f>V44/Y44</f>
        <v>0.10813816627768014</v>
      </c>
      <c r="AC44" s="35">
        <f>W44/Z44</f>
        <v>0.11906310293733488</v>
      </c>
      <c r="AD44" s="35">
        <f>X44/AA44</f>
        <v>0.13405507587083954</v>
      </c>
      <c r="AE44" s="26">
        <v>140</v>
      </c>
      <c r="AF44" s="26">
        <v>105</v>
      </c>
      <c r="AG44" s="26">
        <v>53</v>
      </c>
      <c r="AH44" s="35">
        <v>2.5973334479899999E-2</v>
      </c>
      <c r="AI44" s="35">
        <v>2.352076707E-2</v>
      </c>
      <c r="AJ44" s="35">
        <v>2.0878320353E-2</v>
      </c>
      <c r="AK44" s="26">
        <v>1894</v>
      </c>
      <c r="AL44" s="26">
        <v>2085</v>
      </c>
      <c r="AM44" s="26">
        <v>2210</v>
      </c>
      <c r="AN44" s="26"/>
      <c r="AO44" s="35">
        <v>4.6572719342999997</v>
      </c>
      <c r="AP44" s="35">
        <v>5.0580689347899996</v>
      </c>
      <c r="AQ44" s="35">
        <v>5.2149004901099998</v>
      </c>
      <c r="AR44" s="35">
        <v>146.29422408299999</v>
      </c>
      <c r="AS44" s="35">
        <v>144.99655168300001</v>
      </c>
      <c r="AT44" s="35">
        <v>129.799845917</v>
      </c>
      <c r="AU44" s="35">
        <f>AO44/AR44</f>
        <v>3.1834967945540339E-2</v>
      </c>
      <c r="AV44" s="35">
        <f>AP44/AS44</f>
        <v>3.4884063628273364E-2</v>
      </c>
      <c r="AW44" s="35">
        <f>AQ44/AT44</f>
        <v>4.0176476738228543E-2</v>
      </c>
      <c r="AX44" s="26">
        <v>89</v>
      </c>
      <c r="AY44" s="26">
        <v>61</v>
      </c>
      <c r="AZ44" s="26">
        <v>23</v>
      </c>
      <c r="BA44" s="35">
        <v>0.134709230279</v>
      </c>
      <c r="BB44" s="35">
        <v>0.124247259369</v>
      </c>
      <c r="BC44" s="35">
        <v>0.107896796273</v>
      </c>
      <c r="BD44" s="26">
        <v>362</v>
      </c>
      <c r="BE44" s="26">
        <v>389</v>
      </c>
      <c r="BF44" s="26">
        <v>401</v>
      </c>
      <c r="BG44" s="27"/>
      <c r="BH44" s="35">
        <v>1.29759542816</v>
      </c>
      <c r="BI44" s="35">
        <v>1.29759542816</v>
      </c>
      <c r="BJ44" s="35">
        <v>1.29759542816</v>
      </c>
      <c r="BK44" s="35">
        <v>74.094534211400003</v>
      </c>
      <c r="BL44" s="35">
        <v>74.094534211400003</v>
      </c>
      <c r="BM44" s="35">
        <v>74.094534211400003</v>
      </c>
      <c r="BN44" s="35">
        <f>BH44/BK44</f>
        <v>1.7512701064532166E-2</v>
      </c>
      <c r="BO44" s="35">
        <f>BI44/BL44</f>
        <v>1.7512701064532166E-2</v>
      </c>
      <c r="BP44" s="35">
        <f>BJ44/BM44</f>
        <v>1.7512701064532166E-2</v>
      </c>
      <c r="BQ44" s="26">
        <v>9</v>
      </c>
      <c r="BR44" s="26">
        <v>8</v>
      </c>
      <c r="BS44" s="26">
        <v>7</v>
      </c>
      <c r="BT44" s="35">
        <v>0.363208501036</v>
      </c>
      <c r="BU44" s="35">
        <v>0.363208501036</v>
      </c>
      <c r="BV44" s="35">
        <v>0.363208501036</v>
      </c>
      <c r="BW44" s="26">
        <v>68</v>
      </c>
      <c r="BX44" s="26">
        <v>68</v>
      </c>
      <c r="BY44" s="26">
        <v>68</v>
      </c>
      <c r="BZ44" s="27"/>
      <c r="CA44" s="35">
        <v>4.6572719342999997</v>
      </c>
      <c r="CB44" s="35">
        <v>5.0580689347899996</v>
      </c>
      <c r="CC44" s="35">
        <v>5.2149004901099998</v>
      </c>
      <c r="CD44" s="35">
        <v>61.846584384300002</v>
      </c>
      <c r="CE44" s="35">
        <v>66.068146636600005</v>
      </c>
      <c r="CF44" s="35">
        <v>69.065186599300006</v>
      </c>
      <c r="CG44" s="35">
        <f>CA44/CD44</f>
        <v>7.5303623969932065E-2</v>
      </c>
      <c r="CH44" s="35">
        <f>CB44/CE44</f>
        <v>7.6558359698075187E-2</v>
      </c>
      <c r="CI44" s="35">
        <f>CC44/CF44</f>
        <v>7.5506934055874317E-2</v>
      </c>
      <c r="CJ44" s="26">
        <v>89</v>
      </c>
      <c r="CK44" s="26">
        <v>61</v>
      </c>
      <c r="CL44" s="26">
        <v>23</v>
      </c>
      <c r="CM44" s="35">
        <v>5.6948972729500003E-2</v>
      </c>
      <c r="CN44" s="35">
        <v>5.66136646415E-2</v>
      </c>
      <c r="CO44" s="35">
        <v>5.7410795178199997E-2</v>
      </c>
      <c r="CP44" s="26">
        <v>362</v>
      </c>
      <c r="CQ44" s="26">
        <v>389</v>
      </c>
      <c r="CR44" s="26">
        <v>401</v>
      </c>
      <c r="CS44" s="26"/>
      <c r="CT44" s="35">
        <v>201706201800</v>
      </c>
      <c r="CU44" s="35">
        <v>201706202000</v>
      </c>
      <c r="CV44" s="35">
        <v>4.8174892585558498</v>
      </c>
      <c r="CW44" s="35">
        <v>4.25482644545892</v>
      </c>
      <c r="CX44" s="35">
        <v>0.77405005066661803</v>
      </c>
      <c r="CY44" s="35">
        <v>280.01565932074402</v>
      </c>
      <c r="CZ44" s="35">
        <v>277.23922001560999</v>
      </c>
      <c r="DA44" s="35">
        <v>12.110747852326099</v>
      </c>
      <c r="DC44" s="47">
        <f>AQ44*CW44*3600/AT44</f>
        <v>615.39816856024777</v>
      </c>
      <c r="DD44" s="47">
        <f>(CX44/CW44)*DC44</f>
        <v>111.95497387739522</v>
      </c>
    </row>
    <row r="45" spans="1:108" s="1" customFormat="1" ht="24" customHeight="1" x14ac:dyDescent="0.3">
      <c r="A45" s="3" t="s">
        <v>281</v>
      </c>
      <c r="B45" s="11">
        <v>38.167862999999997</v>
      </c>
      <c r="C45" s="11">
        <v>-122.56652099999999</v>
      </c>
      <c r="D45" s="23" t="str">
        <f>CONCATENATE(E45,"_",F45,"_",TEXT(G45,"00000"))</f>
        <v>ANG_CH4_00041</v>
      </c>
      <c r="E45" s="23" t="s">
        <v>20</v>
      </c>
      <c r="F45" s="23" t="s">
        <v>21</v>
      </c>
      <c r="G45" s="23">
        <f>G44+1</f>
        <v>41</v>
      </c>
      <c r="H45" s="11">
        <v>38.167862999999997</v>
      </c>
      <c r="I45" s="11">
        <v>-122.56652099999999</v>
      </c>
      <c r="J45" s="3" t="s">
        <v>22</v>
      </c>
      <c r="K45" s="12" t="s">
        <v>282</v>
      </c>
      <c r="L45" s="12" t="s">
        <v>23</v>
      </c>
      <c r="M45" s="12" t="s">
        <v>24</v>
      </c>
      <c r="N45" s="1" t="s">
        <v>283</v>
      </c>
      <c r="O45" s="12" t="s">
        <v>27</v>
      </c>
      <c r="P45" s="12" t="s">
        <v>127</v>
      </c>
      <c r="Q45" s="12" t="s">
        <v>28</v>
      </c>
      <c r="R45" s="1" t="s">
        <v>286</v>
      </c>
      <c r="S45" s="3" t="str">
        <f>CONCATENATE(MID(R45,8,2),"/",MID(R45,10,2),"/",MID(R45,6,2))</f>
        <v>06/20/17</v>
      </c>
      <c r="T45" s="3" t="str">
        <f>CONCATENATE(MID(R45,13,2),":",MID(R45,15,2),":",MID(R45,17,2))</f>
        <v>22:18:28</v>
      </c>
      <c r="U45" s="22"/>
      <c r="V45" s="35">
        <v>38.2681635175</v>
      </c>
      <c r="W45" s="35">
        <v>38.333328506699999</v>
      </c>
      <c r="X45" s="35">
        <v>38.333328506699999</v>
      </c>
      <c r="Y45" s="35">
        <v>121.024997418</v>
      </c>
      <c r="Z45" s="35">
        <v>136.42217561699999</v>
      </c>
      <c r="AA45" s="35">
        <v>100.582354317</v>
      </c>
      <c r="AB45" s="35">
        <f>V45/Y45</f>
        <v>0.31620049026176134</v>
      </c>
      <c r="AC45" s="35">
        <f>W45/Z45</f>
        <v>0.28099044992743222</v>
      </c>
      <c r="AD45" s="35">
        <f>X45/AA45</f>
        <v>0.38111385209663029</v>
      </c>
      <c r="AE45" s="26">
        <v>2234</v>
      </c>
      <c r="AF45" s="26">
        <v>1182</v>
      </c>
      <c r="AG45" s="26">
        <v>395</v>
      </c>
      <c r="AH45" s="35">
        <v>1.10165940648E-2</v>
      </c>
      <c r="AI45" s="35">
        <v>1.23995360579E-2</v>
      </c>
      <c r="AJ45" s="35">
        <v>9.1420219880799999E-3</v>
      </c>
      <c r="AK45" s="26">
        <v>3329</v>
      </c>
      <c r="AL45" s="26">
        <v>3334</v>
      </c>
      <c r="AM45" s="26">
        <v>3334</v>
      </c>
      <c r="AN45" s="26"/>
      <c r="AO45" s="35">
        <v>0.23091439075600001</v>
      </c>
      <c r="AP45" s="35">
        <v>12.2648300026</v>
      </c>
      <c r="AQ45" s="35">
        <v>13.019902467</v>
      </c>
      <c r="AR45" s="35">
        <v>47.248809508800001</v>
      </c>
      <c r="AS45" s="35">
        <v>144.74930051600001</v>
      </c>
      <c r="AT45" s="35">
        <v>137.89104394399999</v>
      </c>
      <c r="AU45" s="35">
        <f>AO45/AR45</f>
        <v>4.8872001888850269E-3</v>
      </c>
      <c r="AV45" s="35">
        <f>AP45/AS45</f>
        <v>8.4731532096379944E-2</v>
      </c>
      <c r="AW45" s="35">
        <f>AQ45/AT45</f>
        <v>9.4421668692911007E-2</v>
      </c>
      <c r="AX45" s="26">
        <v>251</v>
      </c>
      <c r="AY45" s="26">
        <v>133</v>
      </c>
      <c r="AZ45" s="26">
        <v>81</v>
      </c>
      <c r="BA45" s="35">
        <v>1.0227015045200001</v>
      </c>
      <c r="BB45" s="35">
        <v>5.8956215589900003E-2</v>
      </c>
      <c r="BC45" s="35">
        <v>5.3297404121899997E-2</v>
      </c>
      <c r="BD45" s="26">
        <v>14</v>
      </c>
      <c r="BE45" s="26">
        <v>744</v>
      </c>
      <c r="BF45" s="26">
        <v>784</v>
      </c>
      <c r="BG45" s="27"/>
      <c r="BH45" s="35">
        <v>0.78823390274399996</v>
      </c>
      <c r="BI45" s="35">
        <v>0.78823390274399996</v>
      </c>
      <c r="BJ45" s="35">
        <v>0.78823390274399996</v>
      </c>
      <c r="BK45" s="35">
        <v>43.404723245299998</v>
      </c>
      <c r="BL45" s="35">
        <v>43.404723245299998</v>
      </c>
      <c r="BM45" s="35">
        <v>43.404723245299998</v>
      </c>
      <c r="BN45" s="35">
        <f>BH45/BK45</f>
        <v>1.8160095118895901E-2</v>
      </c>
      <c r="BO45" s="35">
        <f>BI45/BL45</f>
        <v>1.8160095118895901E-2</v>
      </c>
      <c r="BP45" s="35">
        <f>BJ45/BM45</f>
        <v>1.8160095118895901E-2</v>
      </c>
      <c r="BQ45" s="26">
        <v>8</v>
      </c>
      <c r="BR45" s="26">
        <v>8</v>
      </c>
      <c r="BS45" s="26">
        <v>5</v>
      </c>
      <c r="BT45" s="35">
        <v>0.386851365823</v>
      </c>
      <c r="BU45" s="35">
        <v>0.386851365823</v>
      </c>
      <c r="BV45" s="35">
        <v>0.386851365823</v>
      </c>
      <c r="BW45" s="26">
        <v>34</v>
      </c>
      <c r="BX45" s="26">
        <v>34</v>
      </c>
      <c r="BY45" s="26">
        <v>34</v>
      </c>
      <c r="BZ45" s="27"/>
      <c r="CA45" s="35">
        <v>0.67682440391599996</v>
      </c>
      <c r="CB45" s="35">
        <v>3.7448039266299999</v>
      </c>
      <c r="CC45" s="35">
        <v>3.9358082727700001</v>
      </c>
      <c r="CD45" s="35">
        <v>19.606121493</v>
      </c>
      <c r="CE45" s="35">
        <v>61.767062420000002</v>
      </c>
      <c r="CF45" s="35">
        <v>64.729900355200002</v>
      </c>
      <c r="CG45" s="35">
        <f>CA45/CD45</f>
        <v>3.4521075683308783E-2</v>
      </c>
      <c r="CH45" s="35">
        <f>CB45/CE45</f>
        <v>6.0627845649616693E-2</v>
      </c>
      <c r="CI45" s="35">
        <f>CC45/CF45</f>
        <v>6.0803558342784031E-2</v>
      </c>
      <c r="CJ45" s="26">
        <v>581</v>
      </c>
      <c r="CK45" s="26">
        <v>419</v>
      </c>
      <c r="CL45" s="26">
        <v>205</v>
      </c>
      <c r="CM45" s="35">
        <v>0.15058465048399999</v>
      </c>
      <c r="CN45" s="35">
        <v>6.3053350775900005E-2</v>
      </c>
      <c r="CO45" s="35">
        <v>6.2704543597099996E-2</v>
      </c>
      <c r="CP45" s="26">
        <v>42</v>
      </c>
      <c r="CQ45" s="26">
        <v>316</v>
      </c>
      <c r="CR45" s="26">
        <v>333</v>
      </c>
      <c r="CS45" s="26"/>
      <c r="CT45" s="35">
        <v>201706171900</v>
      </c>
      <c r="CU45" s="35">
        <v>201706172100</v>
      </c>
      <c r="CV45" s="35">
        <v>5.0992545764372101</v>
      </c>
      <c r="CW45" s="35">
        <v>5.4479574773067601</v>
      </c>
      <c r="CX45" s="35">
        <v>0.72920818886056304</v>
      </c>
      <c r="CY45" s="35">
        <v>285.59921633340502</v>
      </c>
      <c r="CZ45" s="35">
        <v>283.736999038492</v>
      </c>
      <c r="DA45" s="35">
        <v>7.3376723592591002</v>
      </c>
      <c r="DC45" s="47">
        <f>AQ45*CW45*3600/AT45</f>
        <v>1851.8588495111742</v>
      </c>
      <c r="DD45" s="47">
        <f>(CX45/CW45)*DC45</f>
        <v>247.87099446029913</v>
      </c>
    </row>
    <row r="46" spans="1:108" s="1" customFormat="1" ht="24" customHeight="1" x14ac:dyDescent="0.3">
      <c r="A46" s="3" t="s">
        <v>281</v>
      </c>
      <c r="B46" s="11">
        <v>38.167862999999997</v>
      </c>
      <c r="C46" s="11">
        <v>-122.56652099999999</v>
      </c>
      <c r="D46" s="23" t="str">
        <f>CONCATENATE(E46,"_",F46,"_",TEXT(G46,"00000"))</f>
        <v>ANG_CH4_00042</v>
      </c>
      <c r="E46" s="23" t="s">
        <v>20</v>
      </c>
      <c r="F46" s="23" t="s">
        <v>21</v>
      </c>
      <c r="G46" s="23">
        <f>G45+1</f>
        <v>42</v>
      </c>
      <c r="H46" s="11">
        <v>38.167862999999997</v>
      </c>
      <c r="I46" s="11">
        <v>-122.56652099999999</v>
      </c>
      <c r="J46" s="3" t="s">
        <v>22</v>
      </c>
      <c r="K46" s="12" t="s">
        <v>282</v>
      </c>
      <c r="L46" s="12" t="s">
        <v>23</v>
      </c>
      <c r="M46" s="12" t="s">
        <v>24</v>
      </c>
      <c r="N46" s="1" t="s">
        <v>285</v>
      </c>
      <c r="O46" s="12" t="s">
        <v>27</v>
      </c>
      <c r="P46" s="12" t="s">
        <v>127</v>
      </c>
      <c r="Q46" s="12" t="s">
        <v>28</v>
      </c>
      <c r="R46" s="1" t="s">
        <v>286</v>
      </c>
      <c r="S46" s="3" t="str">
        <f>CONCATENATE(MID(R46,8,2),"/",MID(R46,10,2),"/",MID(R46,6,2))</f>
        <v>06/20/17</v>
      </c>
      <c r="T46" s="3" t="str">
        <f>CONCATENATE(MID(R46,13,2),":",MID(R46,15,2),":",MID(R46,17,2))</f>
        <v>22:18:28</v>
      </c>
      <c r="U46" s="22"/>
      <c r="V46" s="35">
        <v>38.2681635175</v>
      </c>
      <c r="W46" s="35">
        <v>38.333328506699999</v>
      </c>
      <c r="X46" s="35">
        <v>38.333328506699999</v>
      </c>
      <c r="Y46" s="35">
        <v>121.024997418</v>
      </c>
      <c r="Z46" s="35">
        <v>136.42217561699999</v>
      </c>
      <c r="AA46" s="35">
        <v>100.582354317</v>
      </c>
      <c r="AB46" s="35">
        <f>V46/Y46</f>
        <v>0.31620049026176134</v>
      </c>
      <c r="AC46" s="35">
        <f>W46/Z46</f>
        <v>0.28099044992743222</v>
      </c>
      <c r="AD46" s="35">
        <f>X46/AA46</f>
        <v>0.38111385209663029</v>
      </c>
      <c r="AE46" s="26">
        <v>2234</v>
      </c>
      <c r="AF46" s="26">
        <v>1182</v>
      </c>
      <c r="AG46" s="26">
        <v>395</v>
      </c>
      <c r="AH46" s="35">
        <v>1.10165940648E-2</v>
      </c>
      <c r="AI46" s="35">
        <v>1.23995360579E-2</v>
      </c>
      <c r="AJ46" s="35">
        <v>9.1420219880799999E-3</v>
      </c>
      <c r="AK46" s="26">
        <v>3329</v>
      </c>
      <c r="AL46" s="26">
        <v>3334</v>
      </c>
      <c r="AM46" s="26">
        <v>3334</v>
      </c>
      <c r="AN46" s="26"/>
      <c r="AO46" s="35">
        <v>0.23091439075600001</v>
      </c>
      <c r="AP46" s="35">
        <v>12.2648300026</v>
      </c>
      <c r="AQ46" s="35">
        <v>13.019902467</v>
      </c>
      <c r="AR46" s="35">
        <v>47.248809508800001</v>
      </c>
      <c r="AS46" s="35">
        <v>144.74930051600001</v>
      </c>
      <c r="AT46" s="35">
        <v>137.89104394399999</v>
      </c>
      <c r="AU46" s="35">
        <f>AO46/AR46</f>
        <v>4.8872001888850269E-3</v>
      </c>
      <c r="AV46" s="35">
        <f>AP46/AS46</f>
        <v>8.4731532096379944E-2</v>
      </c>
      <c r="AW46" s="35">
        <f>AQ46/AT46</f>
        <v>9.4421668692911007E-2</v>
      </c>
      <c r="AX46" s="26">
        <v>251</v>
      </c>
      <c r="AY46" s="26">
        <v>133</v>
      </c>
      <c r="AZ46" s="26">
        <v>81</v>
      </c>
      <c r="BA46" s="35">
        <v>1.0227015045200001</v>
      </c>
      <c r="BB46" s="35">
        <v>5.8956215589900003E-2</v>
      </c>
      <c r="BC46" s="35">
        <v>5.3297404121899997E-2</v>
      </c>
      <c r="BD46" s="26">
        <v>14</v>
      </c>
      <c r="BE46" s="26">
        <v>744</v>
      </c>
      <c r="BF46" s="26">
        <v>784</v>
      </c>
      <c r="BG46" s="27"/>
      <c r="BH46" s="35">
        <v>0.78823390274399996</v>
      </c>
      <c r="BI46" s="35">
        <v>0.78823390274399996</v>
      </c>
      <c r="BJ46" s="35">
        <v>0.78823390274399996</v>
      </c>
      <c r="BK46" s="35">
        <v>43.404723245299998</v>
      </c>
      <c r="BL46" s="35">
        <v>43.404723245299998</v>
      </c>
      <c r="BM46" s="35">
        <v>43.404723245299998</v>
      </c>
      <c r="BN46" s="35">
        <f>BH46/BK46</f>
        <v>1.8160095118895901E-2</v>
      </c>
      <c r="BO46" s="35">
        <f>BI46/BL46</f>
        <v>1.8160095118895901E-2</v>
      </c>
      <c r="BP46" s="35">
        <f>BJ46/BM46</f>
        <v>1.8160095118895901E-2</v>
      </c>
      <c r="BQ46" s="26">
        <v>8</v>
      </c>
      <c r="BR46" s="26">
        <v>8</v>
      </c>
      <c r="BS46" s="26">
        <v>5</v>
      </c>
      <c r="BT46" s="35">
        <v>0.386851365823</v>
      </c>
      <c r="BU46" s="35">
        <v>0.386851365823</v>
      </c>
      <c r="BV46" s="35">
        <v>0.386851365823</v>
      </c>
      <c r="BW46" s="26">
        <v>34</v>
      </c>
      <c r="BX46" s="26">
        <v>34</v>
      </c>
      <c r="BY46" s="26">
        <v>34</v>
      </c>
      <c r="BZ46" s="27"/>
      <c r="CA46" s="35">
        <v>0.23091439075600001</v>
      </c>
      <c r="CB46" s="35">
        <v>12.2648300026</v>
      </c>
      <c r="CC46" s="35">
        <v>13.019902467</v>
      </c>
      <c r="CD46" s="35">
        <v>47.248809508800001</v>
      </c>
      <c r="CE46" s="35">
        <v>68.031242822699994</v>
      </c>
      <c r="CF46" s="35">
        <v>62.264275471600001</v>
      </c>
      <c r="CG46" s="35">
        <f>CA46/CD46</f>
        <v>4.8872001888850269E-3</v>
      </c>
      <c r="CH46" s="35">
        <f>CB46/CE46</f>
        <v>0.1802823157966415</v>
      </c>
      <c r="CI46" s="35">
        <f>CC46/CF46</f>
        <v>0.20910710625611698</v>
      </c>
      <c r="CJ46" s="26">
        <v>251</v>
      </c>
      <c r="CK46" s="26">
        <v>133</v>
      </c>
      <c r="CL46" s="26">
        <v>81</v>
      </c>
      <c r="CM46" s="35">
        <v>1.0227015045200001</v>
      </c>
      <c r="CN46" s="35">
        <v>2.77090431829E-2</v>
      </c>
      <c r="CO46" s="35">
        <v>2.4066278398100001E-2</v>
      </c>
      <c r="CP46" s="26">
        <v>14</v>
      </c>
      <c r="CQ46" s="26">
        <v>744</v>
      </c>
      <c r="CR46" s="26">
        <v>784</v>
      </c>
      <c r="CS46" s="26"/>
      <c r="CT46" s="35">
        <v>201706202100</v>
      </c>
      <c r="CU46" s="35">
        <v>201706202300</v>
      </c>
      <c r="CV46" s="35">
        <v>4.8644640200714999</v>
      </c>
      <c r="CW46" s="35">
        <v>4.2517893154099804</v>
      </c>
      <c r="CX46" s="35">
        <v>1.3489042523975701</v>
      </c>
      <c r="CY46" s="35">
        <v>271.70271506383602</v>
      </c>
      <c r="CZ46" s="35">
        <v>263.17066893417598</v>
      </c>
      <c r="DA46" s="35">
        <v>32.629976936697602</v>
      </c>
      <c r="DC46" s="47">
        <f>AQ46*CW46*3600/AT46</f>
        <v>1445.2597515301202</v>
      </c>
      <c r="DD46" s="47">
        <f>(CX46/CW46)*DC46</f>
        <v>458.51684550603176</v>
      </c>
    </row>
    <row r="47" spans="1:108" s="1" customFormat="1" ht="24" customHeight="1" x14ac:dyDescent="0.3">
      <c r="A47" s="3" t="s">
        <v>62</v>
      </c>
      <c r="B47" s="11">
        <v>37.4983</v>
      </c>
      <c r="C47" s="11">
        <v>-122.4074</v>
      </c>
      <c r="D47" s="23" t="str">
        <f>CONCATENATE(E47,"_",F47,"_",TEXT(G47,"00000"))</f>
        <v>ANG_CH4_00043</v>
      </c>
      <c r="E47" s="23" t="s">
        <v>20</v>
      </c>
      <c r="F47" s="23" t="s">
        <v>21</v>
      </c>
      <c r="G47" s="23">
        <f>G46+1</f>
        <v>43</v>
      </c>
      <c r="H47" s="11">
        <v>37.498520999999997</v>
      </c>
      <c r="I47" s="11">
        <v>-122.40791299999999</v>
      </c>
      <c r="J47" s="3" t="s">
        <v>22</v>
      </c>
      <c r="K47" s="12" t="s">
        <v>120</v>
      </c>
      <c r="L47" s="12" t="s">
        <v>23</v>
      </c>
      <c r="M47" s="12" t="s">
        <v>24</v>
      </c>
      <c r="N47" s="1" t="s">
        <v>270</v>
      </c>
      <c r="O47" s="12" t="s">
        <v>27</v>
      </c>
      <c r="P47" s="12" t="s">
        <v>268</v>
      </c>
      <c r="Q47" s="12" t="s">
        <v>28</v>
      </c>
      <c r="R47" s="1" t="s">
        <v>271</v>
      </c>
      <c r="S47" s="3" t="str">
        <f>CONCATENATE(MID(R47,8,2),"/",MID(R47,10,2),"/",MID(R47,6,2))</f>
        <v>06/20/17</v>
      </c>
      <c r="T47" s="3" t="str">
        <f>CONCATENATE(MID(R47,13,2),":",MID(R47,15,2),":",MID(R47,17,2))</f>
        <v>22:32:21</v>
      </c>
      <c r="U47" s="22"/>
      <c r="V47" s="35">
        <v>57.799698428200003</v>
      </c>
      <c r="W47" s="35">
        <v>57.824595728699997</v>
      </c>
      <c r="X47" s="35">
        <v>57.824595728699997</v>
      </c>
      <c r="Y47" s="35">
        <v>140</v>
      </c>
      <c r="Z47" s="35">
        <v>144.54618639</v>
      </c>
      <c r="AA47" s="35">
        <v>140.02799720100001</v>
      </c>
      <c r="AB47" s="35">
        <f>V47/Y47</f>
        <v>0.41285498877285715</v>
      </c>
      <c r="AC47" s="35">
        <f>W47/Z47</f>
        <v>0.40004234752125167</v>
      </c>
      <c r="AD47" s="35">
        <f>X47/AA47</f>
        <v>0.41295024484065851</v>
      </c>
      <c r="AE47" s="26">
        <v>1376</v>
      </c>
      <c r="AF47" s="26">
        <v>1</v>
      </c>
      <c r="AG47" s="26">
        <v>1</v>
      </c>
      <c r="AH47" s="35">
        <v>1.21921482565E-2</v>
      </c>
      <c r="AI47" s="35">
        <v>1.2581924932099999E-2</v>
      </c>
      <c r="AJ47" s="35">
        <v>1.2188642213100001E-2</v>
      </c>
      <c r="AK47" s="26">
        <v>4101</v>
      </c>
      <c r="AL47" s="26">
        <v>4103</v>
      </c>
      <c r="AM47" s="26">
        <v>4103</v>
      </c>
      <c r="AN47" s="26"/>
      <c r="AO47" s="35" t="s">
        <v>647</v>
      </c>
      <c r="AP47" s="35">
        <v>44.710605369900001</v>
      </c>
      <c r="AQ47" s="35">
        <v>45.331162960699999</v>
      </c>
      <c r="AR47" s="35" t="s">
        <v>647</v>
      </c>
      <c r="AS47" s="35">
        <v>107.31710022199999</v>
      </c>
      <c r="AT47" s="35">
        <v>117.6</v>
      </c>
      <c r="AU47" s="35" t="e">
        <f>AO47/AR47</f>
        <v>#VALUE!</v>
      </c>
      <c r="AV47" s="35">
        <f>AP47/AS47</f>
        <v>0.41662144502050508</v>
      </c>
      <c r="AW47" s="35">
        <f>AQ47/AT47</f>
        <v>0.38546907279506804</v>
      </c>
      <c r="AX47" s="26" t="s">
        <v>647</v>
      </c>
      <c r="AY47" s="26">
        <v>345</v>
      </c>
      <c r="AZ47" s="26">
        <v>169</v>
      </c>
      <c r="BA47" s="35" t="s">
        <v>647</v>
      </c>
      <c r="BB47" s="35">
        <v>1.6400314845299999E-2</v>
      </c>
      <c r="BC47" s="35">
        <v>1.7706576728500002E-2</v>
      </c>
      <c r="BD47" s="26" t="s">
        <v>647</v>
      </c>
      <c r="BE47" s="26">
        <v>2337</v>
      </c>
      <c r="BF47" s="26">
        <v>2372</v>
      </c>
      <c r="BG47" s="27"/>
      <c r="BH47" s="35" t="s">
        <v>647</v>
      </c>
      <c r="BI47" s="35" t="s">
        <v>647</v>
      </c>
      <c r="BJ47" s="35">
        <v>16.2370095584</v>
      </c>
      <c r="BK47" s="35" t="s">
        <v>647</v>
      </c>
      <c r="BL47" s="35" t="s">
        <v>647</v>
      </c>
      <c r="BM47" s="35">
        <v>150.7846146</v>
      </c>
      <c r="BN47" s="35" t="e">
        <f>BH47/BK47</f>
        <v>#VALUE!</v>
      </c>
      <c r="BO47" s="35" t="e">
        <f>BI47/BL47</f>
        <v>#VALUE!</v>
      </c>
      <c r="BP47" s="35">
        <f>BJ47/BM47</f>
        <v>0.10768346360451553</v>
      </c>
      <c r="BQ47" s="26" t="s">
        <v>647</v>
      </c>
      <c r="BR47" s="26" t="s">
        <v>647</v>
      </c>
      <c r="BS47" s="26">
        <v>10</v>
      </c>
      <c r="BT47" s="35" t="s">
        <v>647</v>
      </c>
      <c r="BU47" s="35" t="s">
        <v>647</v>
      </c>
      <c r="BV47" s="35">
        <v>9.6508329877000004E-2</v>
      </c>
      <c r="BW47" s="26" t="s">
        <v>647</v>
      </c>
      <c r="BX47" s="26" t="s">
        <v>647</v>
      </c>
      <c r="BY47" s="26">
        <v>558</v>
      </c>
      <c r="BZ47" s="27"/>
      <c r="CA47" s="35" t="s">
        <v>647</v>
      </c>
      <c r="CB47" s="35">
        <v>44.710605369900001</v>
      </c>
      <c r="CC47" s="35">
        <v>45.331162960699999</v>
      </c>
      <c r="CD47" s="35" t="s">
        <v>647</v>
      </c>
      <c r="CE47" s="35">
        <v>74.713318759100005</v>
      </c>
      <c r="CF47" s="35">
        <v>53.2</v>
      </c>
      <c r="CG47" s="35" t="e">
        <f>CA47/CD47</f>
        <v>#VALUE!</v>
      </c>
      <c r="CH47" s="35">
        <f>CB47/CE47</f>
        <v>0.59842884926664153</v>
      </c>
      <c r="CI47" s="35">
        <f>CC47/CF47</f>
        <v>0.85208952933646609</v>
      </c>
      <c r="CJ47" s="26" t="s">
        <v>647</v>
      </c>
      <c r="CK47" s="26">
        <v>345</v>
      </c>
      <c r="CL47" s="26">
        <v>169</v>
      </c>
      <c r="CM47" s="35" t="s">
        <v>647</v>
      </c>
      <c r="CN47" s="35">
        <v>1.14177698452E-2</v>
      </c>
      <c r="CO47" s="35">
        <v>8.0101180438399994E-3</v>
      </c>
      <c r="CP47" s="26" t="s">
        <v>647</v>
      </c>
      <c r="CQ47" s="26">
        <v>2337</v>
      </c>
      <c r="CR47" s="26">
        <v>2372</v>
      </c>
      <c r="CS47" s="26"/>
      <c r="CT47" s="35">
        <v>201706202100</v>
      </c>
      <c r="CU47" s="35">
        <v>201706202300</v>
      </c>
      <c r="CV47" s="35">
        <v>3.1502689762690199</v>
      </c>
      <c r="CW47" s="35">
        <v>3.6309852733088901</v>
      </c>
      <c r="CX47" s="35">
        <v>0.96490881348116897</v>
      </c>
      <c r="CY47" s="35">
        <v>287.16333820915202</v>
      </c>
      <c r="CZ47" s="35">
        <v>279.35354197984401</v>
      </c>
      <c r="DA47" s="35">
        <v>26.444702959395801</v>
      </c>
      <c r="DC47" s="47">
        <f>AQ47*CW47*3600/AT47</f>
        <v>5038.6770958857278</v>
      </c>
      <c r="DD47" s="47">
        <f>(CX47/CW47)*DC47</f>
        <v>1338.9930203917515</v>
      </c>
    </row>
    <row r="48" spans="1:108" s="1" customFormat="1" ht="24" customHeight="1" x14ac:dyDescent="0.3">
      <c r="A48" s="3" t="s">
        <v>463</v>
      </c>
      <c r="B48" s="11">
        <v>37.499661000000003</v>
      </c>
      <c r="C48" s="11">
        <v>-122.409307</v>
      </c>
      <c r="D48" s="23" t="str">
        <f>CONCATENATE(E48,"_",F48,"_",TEXT(G48,"00000"))</f>
        <v>ANG_CH4_00044</v>
      </c>
      <c r="E48" s="23" t="s">
        <v>20</v>
      </c>
      <c r="F48" s="23" t="s">
        <v>21</v>
      </c>
      <c r="G48" s="23">
        <f>G47+1</f>
        <v>44</v>
      </c>
      <c r="H48" s="11">
        <v>37.499661000000003</v>
      </c>
      <c r="I48" s="11">
        <v>-122.409307</v>
      </c>
      <c r="J48" s="3" t="s">
        <v>25</v>
      </c>
      <c r="K48" s="12" t="s">
        <v>120</v>
      </c>
      <c r="L48" s="12" t="s">
        <v>23</v>
      </c>
      <c r="M48" s="12" t="s">
        <v>24</v>
      </c>
      <c r="N48" s="1" t="s">
        <v>331</v>
      </c>
      <c r="O48" s="12" t="s">
        <v>27</v>
      </c>
      <c r="P48" s="12" t="s">
        <v>268</v>
      </c>
      <c r="Q48" s="12" t="s">
        <v>28</v>
      </c>
      <c r="R48" s="1" t="s">
        <v>271</v>
      </c>
      <c r="S48" s="3" t="str">
        <f>CONCATENATE(MID(R48,8,2),"/",MID(R48,10,2),"/",MID(R48,6,2))</f>
        <v>06/20/17</v>
      </c>
      <c r="T48" s="3" t="str">
        <f>CONCATENATE(MID(R48,13,2),":",MID(R48,15,2),":",MID(R48,17,2))</f>
        <v>22:32:21</v>
      </c>
      <c r="U48" s="22"/>
      <c r="V48" s="35">
        <v>58.647165534199999</v>
      </c>
      <c r="W48" s="35">
        <v>58.797873320299999</v>
      </c>
      <c r="X48" s="35">
        <v>58.797873320299999</v>
      </c>
      <c r="Y48" s="35">
        <v>140</v>
      </c>
      <c r="Z48" s="35">
        <v>144.54618639</v>
      </c>
      <c r="AA48" s="35">
        <v>140.02799720100001</v>
      </c>
      <c r="AB48" s="35">
        <f>V48/Y48</f>
        <v>0.41890832524428573</v>
      </c>
      <c r="AC48" s="35">
        <f>W48/Z48</f>
        <v>0.40677568041579099</v>
      </c>
      <c r="AD48" s="35">
        <f>X48/AA48</f>
        <v>0.41990083765820008</v>
      </c>
      <c r="AE48" s="26">
        <v>1376</v>
      </c>
      <c r="AF48" s="26">
        <v>1</v>
      </c>
      <c r="AG48" s="26">
        <v>1</v>
      </c>
      <c r="AH48" s="35">
        <v>1.1093854004900001E-2</v>
      </c>
      <c r="AI48" s="35">
        <v>1.14110605651E-2</v>
      </c>
      <c r="AJ48" s="35">
        <v>1.10543764368E-2</v>
      </c>
      <c r="AK48" s="26">
        <v>4507</v>
      </c>
      <c r="AL48" s="26">
        <v>4524</v>
      </c>
      <c r="AM48" s="26">
        <v>4524</v>
      </c>
      <c r="AN48" s="26"/>
      <c r="AO48" s="35">
        <v>41.137353099599999</v>
      </c>
      <c r="AP48" s="35">
        <v>41.270171173000001</v>
      </c>
      <c r="AQ48" s="35">
        <v>43.315004533100002</v>
      </c>
      <c r="AR48" s="35">
        <v>134.195678023</v>
      </c>
      <c r="AS48" s="35">
        <v>107.31710022199999</v>
      </c>
      <c r="AT48" s="35">
        <v>117.6</v>
      </c>
      <c r="AU48" s="35">
        <f>AO48/AR48</f>
        <v>0.30654752601309115</v>
      </c>
      <c r="AV48" s="35">
        <f>AP48/AS48</f>
        <v>0.38456286172126386</v>
      </c>
      <c r="AW48" s="35">
        <f>AQ48/AT48</f>
        <v>0.36832486847874152</v>
      </c>
      <c r="AX48" s="26">
        <v>762</v>
      </c>
      <c r="AY48" s="26">
        <v>345</v>
      </c>
      <c r="AZ48" s="26">
        <v>169</v>
      </c>
      <c r="BA48" s="35">
        <v>2.0256562918500001E-2</v>
      </c>
      <c r="BB48" s="35">
        <v>1.6124331423400001E-2</v>
      </c>
      <c r="BC48" s="35">
        <v>1.67530913442E-2</v>
      </c>
      <c r="BD48" s="26">
        <v>2366</v>
      </c>
      <c r="BE48" s="26">
        <v>2377</v>
      </c>
      <c r="BF48" s="26">
        <v>2507</v>
      </c>
      <c r="BG48" s="27"/>
      <c r="BH48" s="35">
        <v>11.7096233358</v>
      </c>
      <c r="BI48" s="35">
        <v>21.5374652283</v>
      </c>
      <c r="BJ48" s="35">
        <v>21.5374652283</v>
      </c>
      <c r="BK48" s="35">
        <v>144.87125318700001</v>
      </c>
      <c r="BL48" s="35">
        <v>143.42998291800001</v>
      </c>
      <c r="BM48" s="35">
        <v>139.10111430200001</v>
      </c>
      <c r="BN48" s="35">
        <f>BH48/BK48</f>
        <v>8.0827790732818483E-2</v>
      </c>
      <c r="BO48" s="35">
        <f>BI48/BL48</f>
        <v>0.15016013242233411</v>
      </c>
      <c r="BP48" s="35">
        <f>BJ48/BM48</f>
        <v>0.15483316101652775</v>
      </c>
      <c r="BQ48" s="26">
        <v>19</v>
      </c>
      <c r="BR48" s="26">
        <v>10</v>
      </c>
      <c r="BS48" s="26">
        <v>4</v>
      </c>
      <c r="BT48" s="35">
        <v>7.9112742020000001E-2</v>
      </c>
      <c r="BU48" s="35">
        <v>5.5679341195099999E-2</v>
      </c>
      <c r="BV48" s="35">
        <v>5.3998879775499997E-2</v>
      </c>
      <c r="BW48" s="26">
        <v>654</v>
      </c>
      <c r="BX48" s="26">
        <v>920</v>
      </c>
      <c r="BY48" s="26">
        <v>920</v>
      </c>
      <c r="BZ48" s="27"/>
      <c r="CA48" s="35">
        <v>41.137353099599999</v>
      </c>
      <c r="CB48" s="35">
        <v>41.270171173000001</v>
      </c>
      <c r="CC48" s="35">
        <v>43.315004533100002</v>
      </c>
      <c r="CD48" s="35">
        <v>52.8302943395</v>
      </c>
      <c r="CE48" s="35">
        <v>74.713318759100005</v>
      </c>
      <c r="CF48" s="35">
        <v>53.2</v>
      </c>
      <c r="CG48" s="35">
        <f>CA48/CD48</f>
        <v>0.77866976919041209</v>
      </c>
      <c r="CH48" s="35">
        <f>CB48/CE48</f>
        <v>0.55238037686518027</v>
      </c>
      <c r="CI48" s="35">
        <f>CC48/CF48</f>
        <v>0.81419181453195488</v>
      </c>
      <c r="CJ48" s="26">
        <v>762</v>
      </c>
      <c r="CK48" s="26">
        <v>345</v>
      </c>
      <c r="CL48" s="26">
        <v>169</v>
      </c>
      <c r="CM48" s="35">
        <v>7.9746247946399992E-3</v>
      </c>
      <c r="CN48" s="35">
        <v>1.12256323636E-2</v>
      </c>
      <c r="CO48" s="35">
        <v>7.5787794176299999E-3</v>
      </c>
      <c r="CP48" s="26">
        <v>2366</v>
      </c>
      <c r="CQ48" s="26">
        <v>2377</v>
      </c>
      <c r="CR48" s="26">
        <v>2507</v>
      </c>
      <c r="CS48" s="26"/>
      <c r="CT48" s="35">
        <v>201706202100</v>
      </c>
      <c r="CU48" s="35">
        <v>201706202300</v>
      </c>
      <c r="CV48" s="35">
        <v>3.2604370231534201</v>
      </c>
      <c r="CW48" s="35">
        <v>3.6309852733088901</v>
      </c>
      <c r="CX48" s="35">
        <v>0.96490881348116897</v>
      </c>
      <c r="CY48" s="35">
        <v>270.96013187945999</v>
      </c>
      <c r="CZ48" s="35">
        <v>279.35354197984401</v>
      </c>
      <c r="DA48" s="35">
        <v>26.444702959395801</v>
      </c>
      <c r="DC48" s="47">
        <f>AQ48*CW48*3600/AT48</f>
        <v>4814.57582366308</v>
      </c>
      <c r="DD48" s="47">
        <f>(CX48/CW48)*DC48</f>
        <v>1279.4396825499484</v>
      </c>
    </row>
    <row r="49" spans="1:108" s="1" customFormat="1" ht="24" customHeight="1" x14ac:dyDescent="0.3">
      <c r="A49" s="3" t="s">
        <v>464</v>
      </c>
      <c r="B49" s="11">
        <v>37.500635000000003</v>
      </c>
      <c r="C49" s="11">
        <v>-122.411883</v>
      </c>
      <c r="D49" s="23" t="str">
        <f>CONCATENATE(E49,"_",F49,"_",TEXT(G49,"00000"))</f>
        <v>ANG_CH4_00045</v>
      </c>
      <c r="E49" s="23" t="s">
        <v>20</v>
      </c>
      <c r="F49" s="23" t="s">
        <v>21</v>
      </c>
      <c r="G49" s="23">
        <f>G48+1</f>
        <v>45</v>
      </c>
      <c r="H49" s="11">
        <v>37.500635000000003</v>
      </c>
      <c r="I49" s="11">
        <v>-122.411883</v>
      </c>
      <c r="J49" s="3" t="s">
        <v>25</v>
      </c>
      <c r="K49" s="12" t="s">
        <v>120</v>
      </c>
      <c r="L49" s="12" t="s">
        <v>23</v>
      </c>
      <c r="M49" s="12" t="s">
        <v>24</v>
      </c>
      <c r="N49" s="1" t="s">
        <v>332</v>
      </c>
      <c r="O49" s="12" t="s">
        <v>27</v>
      </c>
      <c r="P49" s="12" t="s">
        <v>268</v>
      </c>
      <c r="Q49" s="12" t="s">
        <v>28</v>
      </c>
      <c r="R49" s="1" t="s">
        <v>271</v>
      </c>
      <c r="S49" s="3" t="str">
        <f>CONCATENATE(MID(R49,8,2),"/",MID(R49,10,2),"/",MID(R49,6,2))</f>
        <v>06/20/17</v>
      </c>
      <c r="T49" s="3" t="str">
        <f>CONCATENATE(MID(R49,13,2),":",MID(R49,15,2),":",MID(R49,17,2))</f>
        <v>22:32:21</v>
      </c>
      <c r="U49" s="22"/>
      <c r="V49" s="35">
        <v>28.053440969699999</v>
      </c>
      <c r="W49" s="35">
        <v>28.310000353100001</v>
      </c>
      <c r="X49" s="35">
        <v>28.310000353100001</v>
      </c>
      <c r="Y49" s="35">
        <v>140</v>
      </c>
      <c r="Z49" s="35">
        <v>144.54618639</v>
      </c>
      <c r="AA49" s="35">
        <v>140.02799720100001</v>
      </c>
      <c r="AB49" s="35">
        <f>V49/Y49</f>
        <v>0.20038172121214284</v>
      </c>
      <c r="AC49" s="35">
        <f>W49/Z49</f>
        <v>0.19585435672939031</v>
      </c>
      <c r="AD49" s="35">
        <f>X49/AA49</f>
        <v>0.20217385750696024</v>
      </c>
      <c r="AE49" s="26">
        <v>1376</v>
      </c>
      <c r="AF49" s="26">
        <v>1</v>
      </c>
      <c r="AG49" s="26">
        <v>1</v>
      </c>
      <c r="AH49" s="35">
        <v>1.8044027426899999E-2</v>
      </c>
      <c r="AI49" s="35">
        <v>1.8450192279000001E-2</v>
      </c>
      <c r="AJ49" s="35">
        <v>1.7873480700599999E-2</v>
      </c>
      <c r="AK49" s="26">
        <v>2771</v>
      </c>
      <c r="AL49" s="26">
        <v>2798</v>
      </c>
      <c r="AM49" s="26">
        <v>2798</v>
      </c>
      <c r="AN49" s="26"/>
      <c r="AO49" s="35">
        <v>11.151219658900001</v>
      </c>
      <c r="AP49" s="35">
        <v>11.3081483491</v>
      </c>
      <c r="AQ49" s="35">
        <v>11.505551709600001</v>
      </c>
      <c r="AR49" s="35">
        <v>134.195678023</v>
      </c>
      <c r="AS49" s="35">
        <v>107.31710022199999</v>
      </c>
      <c r="AT49" s="35">
        <v>117.6</v>
      </c>
      <c r="AU49" s="35">
        <f>AO49/AR49</f>
        <v>8.3096712376897683E-2</v>
      </c>
      <c r="AV49" s="35">
        <f>AP49/AS49</f>
        <v>0.1053713557830724</v>
      </c>
      <c r="AW49" s="35">
        <f>AQ49/AT49</f>
        <v>9.78363240612245E-2</v>
      </c>
      <c r="AX49" s="26">
        <v>762</v>
      </c>
      <c r="AY49" s="26">
        <v>345</v>
      </c>
      <c r="AZ49" s="26">
        <v>169</v>
      </c>
      <c r="BA49" s="35">
        <v>6.1287759418500003E-2</v>
      </c>
      <c r="BB49" s="35">
        <v>4.8332327608399998E-2</v>
      </c>
      <c r="BC49" s="35">
        <v>5.22388059701E-2</v>
      </c>
      <c r="BD49" s="26">
        <v>782</v>
      </c>
      <c r="BE49" s="26">
        <v>793</v>
      </c>
      <c r="BF49" s="26">
        <v>804</v>
      </c>
      <c r="BG49" s="27"/>
      <c r="BH49" s="35" t="s">
        <v>647</v>
      </c>
      <c r="BI49" s="35" t="s">
        <v>647</v>
      </c>
      <c r="BJ49" s="35">
        <v>22.203911700999999</v>
      </c>
      <c r="BK49" s="35" t="s">
        <v>647</v>
      </c>
      <c r="BL49" s="35" t="s">
        <v>647</v>
      </c>
      <c r="BM49" s="35">
        <v>139.10111430200001</v>
      </c>
      <c r="BN49" s="35" t="e">
        <f>BH49/BK49</f>
        <v>#VALUE!</v>
      </c>
      <c r="BO49" s="35" t="e">
        <f>BI49/BL49</f>
        <v>#VALUE!</v>
      </c>
      <c r="BP49" s="35">
        <f>BJ49/BM49</f>
        <v>0.1596242547187183</v>
      </c>
      <c r="BQ49" s="26" t="s">
        <v>647</v>
      </c>
      <c r="BR49" s="26" t="s">
        <v>647</v>
      </c>
      <c r="BS49" s="26">
        <v>4</v>
      </c>
      <c r="BT49" s="35" t="s">
        <v>647</v>
      </c>
      <c r="BU49" s="35" t="s">
        <v>647</v>
      </c>
      <c r="BV49" s="35">
        <v>5.15342006157E-2</v>
      </c>
      <c r="BW49" s="26" t="s">
        <v>647</v>
      </c>
      <c r="BX49" s="26" t="s">
        <v>647</v>
      </c>
      <c r="BY49" s="26">
        <v>964</v>
      </c>
      <c r="BZ49" s="27"/>
      <c r="CA49" s="35">
        <v>11.151219658900001</v>
      </c>
      <c r="CB49" s="35">
        <v>11.3081483491</v>
      </c>
      <c r="CC49" s="35">
        <v>11.505551709600001</v>
      </c>
      <c r="CD49" s="35">
        <v>52.8302943395</v>
      </c>
      <c r="CE49" s="35">
        <v>74.713318759100005</v>
      </c>
      <c r="CF49" s="35">
        <v>53.2</v>
      </c>
      <c r="CG49" s="35">
        <f>CA49/CD49</f>
        <v>0.21107623567719722</v>
      </c>
      <c r="CH49" s="35">
        <f>CB49/CE49</f>
        <v>0.15135384877709879</v>
      </c>
      <c r="CI49" s="35">
        <f>CC49/CF49</f>
        <v>0.2162697689774436</v>
      </c>
      <c r="CJ49" s="26">
        <v>762</v>
      </c>
      <c r="CK49" s="26">
        <v>345</v>
      </c>
      <c r="CL49" s="26">
        <v>169</v>
      </c>
      <c r="CM49" s="35">
        <v>2.4127828982199999E-2</v>
      </c>
      <c r="CN49" s="35">
        <v>3.3648585281499999E-2</v>
      </c>
      <c r="CO49" s="35">
        <v>2.3631840796E-2</v>
      </c>
      <c r="CP49" s="26">
        <v>782</v>
      </c>
      <c r="CQ49" s="26">
        <v>793</v>
      </c>
      <c r="CR49" s="26">
        <v>804</v>
      </c>
      <c r="CS49" s="26"/>
      <c r="CT49" s="35">
        <v>201706202100</v>
      </c>
      <c r="CU49" s="35">
        <v>201706202300</v>
      </c>
      <c r="CV49" s="35">
        <v>3.2604370231534201</v>
      </c>
      <c r="CW49" s="35">
        <v>3.6309852733088901</v>
      </c>
      <c r="CX49" s="35">
        <v>0.96490881348116897</v>
      </c>
      <c r="CY49" s="35">
        <v>270.96013187945999</v>
      </c>
      <c r="CZ49" s="35">
        <v>279.35354197984401</v>
      </c>
      <c r="DA49" s="35">
        <v>26.444702959395801</v>
      </c>
      <c r="DC49" s="47">
        <f>AQ49*CW49*3600/AT49</f>
        <v>1278.8721066995365</v>
      </c>
      <c r="DD49" s="47">
        <f>(CX49/CW49)*DC49</f>
        <v>339.851272914991</v>
      </c>
    </row>
    <row r="50" spans="1:108" s="1" customFormat="1" ht="24" customHeight="1" x14ac:dyDescent="0.3">
      <c r="A50" s="3" t="s">
        <v>65</v>
      </c>
      <c r="B50" s="11">
        <v>37.458495624999998</v>
      </c>
      <c r="C50" s="11">
        <v>-121.941345212</v>
      </c>
      <c r="D50" s="23" t="str">
        <f>CONCATENATE(E50,"_",F50,"_",TEXT(G50,"00000"))</f>
        <v>ANG_CH4_00046</v>
      </c>
      <c r="E50" s="23" t="s">
        <v>20</v>
      </c>
      <c r="F50" s="23" t="s">
        <v>21</v>
      </c>
      <c r="G50" s="23">
        <f>G49+1</f>
        <v>46</v>
      </c>
      <c r="H50" s="11">
        <v>37.458495624999998</v>
      </c>
      <c r="I50" s="11">
        <v>-121.941345212</v>
      </c>
      <c r="J50" s="3" t="s">
        <v>22</v>
      </c>
      <c r="K50" s="12" t="s">
        <v>66</v>
      </c>
      <c r="L50" s="12" t="s">
        <v>23</v>
      </c>
      <c r="M50" s="12" t="s">
        <v>24</v>
      </c>
      <c r="N50" s="1" t="s">
        <v>274</v>
      </c>
      <c r="O50" s="12" t="s">
        <v>27</v>
      </c>
      <c r="P50" s="12" t="s">
        <v>298</v>
      </c>
      <c r="Q50" s="12" t="s">
        <v>28</v>
      </c>
      <c r="R50" s="1" t="s">
        <v>275</v>
      </c>
      <c r="S50" s="3" t="str">
        <f>CONCATENATE(MID(R50,8,2),"/",MID(R50,10,2),"/",MID(R50,6,2))</f>
        <v>06/20/17</v>
      </c>
      <c r="T50" s="3" t="str">
        <f>CONCATENATE(MID(R50,13,2),":",MID(R50,15,2),":",MID(R50,17,2))</f>
        <v>22:53:36</v>
      </c>
      <c r="U50" s="22"/>
      <c r="V50" s="35">
        <v>44.616076056399997</v>
      </c>
      <c r="W50" s="35">
        <v>44.784536922100003</v>
      </c>
      <c r="X50" s="35">
        <v>44.784536922100003</v>
      </c>
      <c r="Y50" s="35">
        <v>146.41410451199999</v>
      </c>
      <c r="Z50" s="35">
        <v>146.41410451199999</v>
      </c>
      <c r="AA50" s="35">
        <v>146.758338775</v>
      </c>
      <c r="AB50" s="35">
        <f>V50/Y50</f>
        <v>0.30472525994067257</v>
      </c>
      <c r="AC50" s="35">
        <f>W50/Z50</f>
        <v>0.30587583806469609</v>
      </c>
      <c r="AD50" s="35">
        <f>X50/AA50</f>
        <v>0.30515838006834239</v>
      </c>
      <c r="AE50" s="26">
        <v>2122</v>
      </c>
      <c r="AF50" s="26">
        <v>651</v>
      </c>
      <c r="AG50" s="26">
        <v>1</v>
      </c>
      <c r="AH50" s="35">
        <v>1.0276332637E-2</v>
      </c>
      <c r="AI50" s="35">
        <v>1.02429746897E-2</v>
      </c>
      <c r="AJ50" s="35">
        <v>1.02670569518E-2</v>
      </c>
      <c r="AK50" s="26">
        <v>4913</v>
      </c>
      <c r="AL50" s="26">
        <v>4929</v>
      </c>
      <c r="AM50" s="26">
        <v>4929</v>
      </c>
      <c r="AN50" s="26"/>
      <c r="AO50" s="35">
        <v>27.968870105299999</v>
      </c>
      <c r="AP50" s="35">
        <v>28.377685967400001</v>
      </c>
      <c r="AQ50" s="35">
        <v>28.4042647737</v>
      </c>
      <c r="AR50" s="35">
        <v>144.79685770099999</v>
      </c>
      <c r="AS50" s="35">
        <v>138.35158112600001</v>
      </c>
      <c r="AT50" s="35">
        <v>97.225716762600001</v>
      </c>
      <c r="AU50" s="35">
        <f>AO50/AR50</f>
        <v>0.19315937202901634</v>
      </c>
      <c r="AV50" s="35">
        <f>AP50/AS50</f>
        <v>0.20511284176474848</v>
      </c>
      <c r="AW50" s="35">
        <f>AQ50/AT50</f>
        <v>0.29214765104849627</v>
      </c>
      <c r="AX50" s="26">
        <v>200</v>
      </c>
      <c r="AY50" s="26">
        <v>176</v>
      </c>
      <c r="AZ50" s="26">
        <v>120</v>
      </c>
      <c r="BA50" s="35">
        <v>2.11477979379E-2</v>
      </c>
      <c r="BB50" s="35">
        <v>1.9944582678700001E-2</v>
      </c>
      <c r="BC50" s="35">
        <v>1.40042227354E-2</v>
      </c>
      <c r="BD50" s="26">
        <v>2361</v>
      </c>
      <c r="BE50" s="26">
        <v>2392</v>
      </c>
      <c r="BF50" s="26">
        <v>2394</v>
      </c>
      <c r="BG50" s="27"/>
      <c r="BH50" s="35">
        <v>8.9052567504700004</v>
      </c>
      <c r="BI50" s="35">
        <v>9.1127278471000004</v>
      </c>
      <c r="BJ50" s="35">
        <v>10.4571360664</v>
      </c>
      <c r="BK50" s="35">
        <v>144.33145880199999</v>
      </c>
      <c r="BL50" s="35">
        <v>136.330847573</v>
      </c>
      <c r="BM50" s="35">
        <v>131.30308450300001</v>
      </c>
      <c r="BN50" s="35">
        <f>BH50/BK50</f>
        <v>6.1700039786105186E-2</v>
      </c>
      <c r="BO50" s="35">
        <f>BI50/BL50</f>
        <v>6.6842743291979312E-2</v>
      </c>
      <c r="BP50" s="35">
        <f>BJ50/BM50</f>
        <v>7.9641206495503741E-2</v>
      </c>
      <c r="BQ50" s="26">
        <v>5</v>
      </c>
      <c r="BR50" s="26">
        <v>4</v>
      </c>
      <c r="BS50" s="26">
        <v>3</v>
      </c>
      <c r="BT50" s="35">
        <v>8.8715630218399996E-2</v>
      </c>
      <c r="BU50" s="35">
        <v>8.1757629728999998E-2</v>
      </c>
      <c r="BV50" s="35">
        <v>6.7476789404899998E-2</v>
      </c>
      <c r="BW50" s="26">
        <v>561</v>
      </c>
      <c r="BX50" s="26">
        <v>575</v>
      </c>
      <c r="BY50" s="26">
        <v>671</v>
      </c>
      <c r="BZ50" s="27"/>
      <c r="CA50" s="35">
        <v>27.968870105299999</v>
      </c>
      <c r="CB50" s="35">
        <v>28.377685967400001</v>
      </c>
      <c r="CC50" s="35">
        <v>28.4042647737</v>
      </c>
      <c r="CD50" s="35">
        <v>72.557976818499995</v>
      </c>
      <c r="CE50" s="35">
        <v>73.422135626799999</v>
      </c>
      <c r="CF50" s="35">
        <v>74.106207567200002</v>
      </c>
      <c r="CG50" s="35">
        <f>CA50/CD50</f>
        <v>0.3854692665323714</v>
      </c>
      <c r="CH50" s="35">
        <f>CB50/CE50</f>
        <v>0.38650041605493413</v>
      </c>
      <c r="CI50" s="35">
        <f>CC50/CF50</f>
        <v>0.38329130185137084</v>
      </c>
      <c r="CJ50" s="26">
        <v>200</v>
      </c>
      <c r="CK50" s="26">
        <v>176</v>
      </c>
      <c r="CL50" s="26">
        <v>120</v>
      </c>
      <c r="CM50" s="35">
        <v>1.0597201188600001E-2</v>
      </c>
      <c r="CN50" s="35">
        <v>1.0584438880600001E-2</v>
      </c>
      <c r="CO50" s="35">
        <v>1.06741289383E-2</v>
      </c>
      <c r="CP50" s="26">
        <v>2361</v>
      </c>
      <c r="CQ50" s="26">
        <v>2392</v>
      </c>
      <c r="CR50" s="26">
        <v>2394</v>
      </c>
      <c r="CS50" s="26"/>
      <c r="CT50" s="35">
        <v>201706202100</v>
      </c>
      <c r="CU50" s="35">
        <v>201706202300</v>
      </c>
      <c r="CV50" s="35">
        <v>3.0001081289581402</v>
      </c>
      <c r="CW50" s="35">
        <v>3.31906260153281</v>
      </c>
      <c r="CX50" s="35">
        <v>0.395425850821571</v>
      </c>
      <c r="CY50" s="35">
        <v>324.08116550470601</v>
      </c>
      <c r="CZ50" s="35">
        <v>325.24204120386997</v>
      </c>
      <c r="DA50" s="35">
        <v>12.895071283481601</v>
      </c>
      <c r="DC50" s="47">
        <f>AQ50*CW50*3600/AT50</f>
        <v>3490.7628337945976</v>
      </c>
      <c r="DD50" s="47">
        <f>(CX50/CW50)*DC50</f>
        <v>415.88184053295026</v>
      </c>
    </row>
    <row r="51" spans="1:108" s="1" customFormat="1" ht="24" customHeight="1" x14ac:dyDescent="0.3">
      <c r="A51" s="3" t="s">
        <v>65</v>
      </c>
      <c r="B51" s="11">
        <v>37.458495624999998</v>
      </c>
      <c r="C51" s="11">
        <v>-121.941345212</v>
      </c>
      <c r="D51" s="23" t="str">
        <f>CONCATENATE(E51,"_",F51,"_",TEXT(G51,"00000"))</f>
        <v>ANG_CH4_00047</v>
      </c>
      <c r="E51" s="23" t="s">
        <v>20</v>
      </c>
      <c r="F51" s="23" t="s">
        <v>21</v>
      </c>
      <c r="G51" s="23">
        <f>G50+1</f>
        <v>47</v>
      </c>
      <c r="H51" s="11">
        <v>37.456364000000001</v>
      </c>
      <c r="I51" s="11">
        <v>-121.946653</v>
      </c>
      <c r="J51" s="3" t="s">
        <v>22</v>
      </c>
      <c r="K51" s="12" t="s">
        <v>66</v>
      </c>
      <c r="L51" s="12" t="s">
        <v>23</v>
      </c>
      <c r="M51" s="12" t="s">
        <v>24</v>
      </c>
      <c r="N51" s="1" t="s">
        <v>333</v>
      </c>
      <c r="O51" s="12" t="s">
        <v>27</v>
      </c>
      <c r="P51" s="12" t="s">
        <v>298</v>
      </c>
      <c r="Q51" s="12" t="s">
        <v>28</v>
      </c>
      <c r="R51" s="1" t="s">
        <v>334</v>
      </c>
      <c r="S51" s="3" t="str">
        <f>CONCATENATE(MID(R51,8,2),"/",MID(R51,10,2),"/",MID(R51,6,2))</f>
        <v>06/20/17</v>
      </c>
      <c r="T51" s="3" t="str">
        <f>CONCATENATE(MID(R51,13,2),":",MID(R51,15,2),":",MID(R51,17,2))</f>
        <v>22:59:47</v>
      </c>
      <c r="U51" s="22"/>
      <c r="V51" s="35">
        <v>17.160502551</v>
      </c>
      <c r="W51" s="35">
        <v>17.547674991000001</v>
      </c>
      <c r="X51" s="35">
        <v>17.547674991000001</v>
      </c>
      <c r="Y51" s="35">
        <v>146.41410451199999</v>
      </c>
      <c r="Z51" s="35">
        <v>146.41410451199999</v>
      </c>
      <c r="AA51" s="35">
        <v>146.41410451199999</v>
      </c>
      <c r="AB51" s="35">
        <f>V51/Y51</f>
        <v>0.11720525565618262</v>
      </c>
      <c r="AC51" s="35">
        <f>W51/Z51</f>
        <v>0.11984962138372267</v>
      </c>
      <c r="AD51" s="35">
        <f>X51/AA51</f>
        <v>0.11984962138372267</v>
      </c>
      <c r="AE51" s="26">
        <v>1</v>
      </c>
      <c r="AF51" s="26">
        <v>1</v>
      </c>
      <c r="AG51" s="26">
        <v>1</v>
      </c>
      <c r="AH51" s="35">
        <v>2.03579121957E-2</v>
      </c>
      <c r="AI51" s="35">
        <v>1.9799067547200001E-2</v>
      </c>
      <c r="AJ51" s="35">
        <v>1.9799067547200001E-2</v>
      </c>
      <c r="AK51" s="26">
        <v>2480</v>
      </c>
      <c r="AL51" s="26">
        <v>2550</v>
      </c>
      <c r="AM51" s="26">
        <v>2550</v>
      </c>
      <c r="AN51" s="26"/>
      <c r="AO51" s="35">
        <v>9.3918281258499992</v>
      </c>
      <c r="AP51" s="35">
        <v>9.7411475571700006</v>
      </c>
      <c r="AQ51" s="35">
        <v>9.8879790681300008</v>
      </c>
      <c r="AR51" s="35">
        <v>116.90273735</v>
      </c>
      <c r="AS51" s="35">
        <v>142.808438126</v>
      </c>
      <c r="AT51" s="35">
        <v>116.90273735</v>
      </c>
      <c r="AU51" s="35">
        <f>AO51/AR51</f>
        <v>8.0338821303485922E-2</v>
      </c>
      <c r="AV51" s="35">
        <f>AP51/AS51</f>
        <v>6.8211288387422728E-2</v>
      </c>
      <c r="AW51" s="35">
        <f>AQ51/AT51</f>
        <v>8.4582955816731364E-2</v>
      </c>
      <c r="AX51" s="26">
        <v>1</v>
      </c>
      <c r="AY51" s="26">
        <v>1</v>
      </c>
      <c r="AZ51" s="26">
        <v>1</v>
      </c>
      <c r="BA51" s="35">
        <v>4.1260275068099997E-2</v>
      </c>
      <c r="BB51" s="35">
        <v>4.8421129802299998E-2</v>
      </c>
      <c r="BC51" s="35">
        <v>3.8948105064200003E-2</v>
      </c>
      <c r="BD51" s="26">
        <v>977</v>
      </c>
      <c r="BE51" s="26">
        <v>1017</v>
      </c>
      <c r="BF51" s="26">
        <v>1035</v>
      </c>
      <c r="BG51" s="27"/>
      <c r="BH51" s="35">
        <v>0.654284733753</v>
      </c>
      <c r="BI51" s="35">
        <v>0.654284733753</v>
      </c>
      <c r="BJ51" s="35">
        <v>0.654284733753</v>
      </c>
      <c r="BK51" s="35">
        <v>63.865875082099997</v>
      </c>
      <c r="BL51" s="35">
        <v>63.865875082099997</v>
      </c>
      <c r="BM51" s="35">
        <v>63.865875082099997</v>
      </c>
      <c r="BN51" s="35">
        <f>BH51/BK51</f>
        <v>1.0244668736033332E-2</v>
      </c>
      <c r="BO51" s="35">
        <f>BI51/BL51</f>
        <v>1.0244668736033332E-2</v>
      </c>
      <c r="BP51" s="35">
        <f>BJ51/BM51</f>
        <v>1.0244668736033332E-2</v>
      </c>
      <c r="BQ51" s="26">
        <v>34</v>
      </c>
      <c r="BR51" s="26">
        <v>32</v>
      </c>
      <c r="BS51" s="26">
        <v>27</v>
      </c>
      <c r="BT51" s="35">
        <v>0.46856841586300002</v>
      </c>
      <c r="BU51" s="35">
        <v>0.46856841586300002</v>
      </c>
      <c r="BV51" s="35">
        <v>0.46856841586300002</v>
      </c>
      <c r="BW51" s="26">
        <v>47</v>
      </c>
      <c r="BX51" s="26">
        <v>47</v>
      </c>
      <c r="BY51" s="26">
        <v>47</v>
      </c>
      <c r="BZ51" s="27"/>
      <c r="CA51" s="35">
        <v>9.3918281258499992</v>
      </c>
      <c r="CB51" s="35">
        <v>9.7411475571700006</v>
      </c>
      <c r="CC51" s="35">
        <v>9.8879790681300008</v>
      </c>
      <c r="CD51" s="35">
        <v>73.020134209700004</v>
      </c>
      <c r="CE51" s="35">
        <v>68.748963628599995</v>
      </c>
      <c r="CF51" s="35">
        <v>68.748963628599995</v>
      </c>
      <c r="CG51" s="35">
        <f>CA51/CD51</f>
        <v>0.1286197050648859</v>
      </c>
      <c r="CH51" s="35">
        <f>CB51/CE51</f>
        <v>0.14169155494174784</v>
      </c>
      <c r="CI51" s="35">
        <f>CC51/CF51</f>
        <v>0.14382731820580552</v>
      </c>
      <c r="CJ51" s="26">
        <v>1</v>
      </c>
      <c r="CK51" s="26">
        <v>1</v>
      </c>
      <c r="CL51" s="26">
        <v>1</v>
      </c>
      <c r="CM51" s="35">
        <v>2.57721152754E-2</v>
      </c>
      <c r="CN51" s="35">
        <v>2.3310264682700001E-2</v>
      </c>
      <c r="CO51" s="35">
        <v>2.29048687751E-2</v>
      </c>
      <c r="CP51" s="26">
        <v>977</v>
      </c>
      <c r="CQ51" s="26">
        <v>1017</v>
      </c>
      <c r="CR51" s="26">
        <v>1035</v>
      </c>
      <c r="CS51" s="26"/>
      <c r="CT51" s="35">
        <v>201710051700</v>
      </c>
      <c r="CU51" s="35">
        <v>201710051900</v>
      </c>
      <c r="CV51" s="35">
        <v>1.9231270737180399</v>
      </c>
      <c r="CW51" s="35">
        <v>1.71478857458029</v>
      </c>
      <c r="CX51" s="35">
        <v>0.65384861029651897</v>
      </c>
      <c r="CY51" s="35">
        <v>312.29201220664902</v>
      </c>
      <c r="CZ51" s="35">
        <v>314.69585916208501</v>
      </c>
      <c r="DA51" s="35">
        <v>13.2217917175987</v>
      </c>
      <c r="DC51" s="47">
        <f>AQ51*CW51*3600/AT51</f>
        <v>522.15079045953757</v>
      </c>
      <c r="DD51" s="47">
        <f>(CX51/CW51)*DC51</f>
        <v>199.09601321595002</v>
      </c>
    </row>
    <row r="52" spans="1:108" s="1" customFormat="1" ht="24" customHeight="1" x14ac:dyDescent="0.3">
      <c r="A52" s="3" t="s">
        <v>465</v>
      </c>
      <c r="B52" s="11">
        <v>37.461370000000002</v>
      </c>
      <c r="C52" s="11">
        <v>-121.944923</v>
      </c>
      <c r="D52" s="23" t="str">
        <f>CONCATENATE(E52,"_",F52,"_",TEXT(G52,"00000"))</f>
        <v>ANG_CH4_00048</v>
      </c>
      <c r="E52" s="23" t="s">
        <v>20</v>
      </c>
      <c r="F52" s="23" t="s">
        <v>21</v>
      </c>
      <c r="G52" s="23">
        <f>G51+1</f>
        <v>48</v>
      </c>
      <c r="H52" s="11">
        <v>37.461370000000002</v>
      </c>
      <c r="I52" s="11">
        <v>-121.944923</v>
      </c>
      <c r="J52" s="3" t="s">
        <v>25</v>
      </c>
      <c r="K52" s="12" t="s">
        <v>66</v>
      </c>
      <c r="L52" s="12" t="s">
        <v>23</v>
      </c>
      <c r="M52" s="12" t="s">
        <v>24</v>
      </c>
      <c r="N52" s="1" t="s">
        <v>335</v>
      </c>
      <c r="O52" s="12" t="s">
        <v>27</v>
      </c>
      <c r="P52" s="12" t="s">
        <v>298</v>
      </c>
      <c r="Q52" s="12" t="s">
        <v>28</v>
      </c>
      <c r="R52" s="1" t="s">
        <v>334</v>
      </c>
      <c r="S52" s="3" t="str">
        <f>CONCATENATE(MID(R52,8,2),"/",MID(R52,10,2),"/",MID(R52,6,2))</f>
        <v>06/20/17</v>
      </c>
      <c r="T52" s="3" t="str">
        <f>CONCATENATE(MID(R52,13,2),":",MID(R52,15,2),":",MID(R52,17,2))</f>
        <v>22:59:47</v>
      </c>
      <c r="U52" s="22"/>
      <c r="V52" s="35">
        <v>16.297046669499998</v>
      </c>
      <c r="W52" s="35">
        <v>17.3479814164</v>
      </c>
      <c r="X52" s="35">
        <v>17.454901445400001</v>
      </c>
      <c r="Y52" s="35">
        <v>146.41410451199999</v>
      </c>
      <c r="Z52" s="35">
        <v>146.41410451199999</v>
      </c>
      <c r="AA52" s="35">
        <v>146.41410451199999</v>
      </c>
      <c r="AB52" s="35">
        <f>V52/Y52</f>
        <v>0.11130790113301076</v>
      </c>
      <c r="AC52" s="35">
        <f>W52/Z52</f>
        <v>0.11848572563566218</v>
      </c>
      <c r="AD52" s="35">
        <f>X52/AA52</f>
        <v>0.11921598334789808</v>
      </c>
      <c r="AE52" s="26">
        <v>1</v>
      </c>
      <c r="AF52" s="26">
        <v>1</v>
      </c>
      <c r="AG52" s="26">
        <v>1</v>
      </c>
      <c r="AH52" s="35">
        <v>2.2609772613300001E-2</v>
      </c>
      <c r="AI52" s="35">
        <v>2.1383999256899999E-2</v>
      </c>
      <c r="AJ52" s="35">
        <v>2.1284832312600001E-2</v>
      </c>
      <c r="AK52" s="26">
        <v>2233</v>
      </c>
      <c r="AL52" s="26">
        <v>2361</v>
      </c>
      <c r="AM52" s="26">
        <v>2372</v>
      </c>
      <c r="AN52" s="26"/>
      <c r="AO52" s="35">
        <v>6.7410778233000004</v>
      </c>
      <c r="AP52" s="35">
        <v>7.1284075503300004</v>
      </c>
      <c r="AQ52" s="35">
        <v>7.6258950947099997</v>
      </c>
      <c r="AR52" s="35">
        <v>116.90273735</v>
      </c>
      <c r="AS52" s="35">
        <v>142.808438126</v>
      </c>
      <c r="AT52" s="35">
        <v>116.90273735</v>
      </c>
      <c r="AU52" s="35">
        <f>AO52/AR52</f>
        <v>5.7663986114521899E-2</v>
      </c>
      <c r="AV52" s="35">
        <f>AP52/AS52</f>
        <v>4.9915870825788328E-2</v>
      </c>
      <c r="AW52" s="35">
        <f>AQ52/AT52</f>
        <v>6.5232818902080228E-2</v>
      </c>
      <c r="AX52" s="26">
        <v>1</v>
      </c>
      <c r="AY52" s="26">
        <v>1</v>
      </c>
      <c r="AZ52" s="26">
        <v>1</v>
      </c>
      <c r="BA52" s="35">
        <v>6.1450135276699999E-2</v>
      </c>
      <c r="BB52" s="35">
        <v>7.1162267353999997E-2</v>
      </c>
      <c r="BC52" s="35">
        <v>5.4920011909399997E-2</v>
      </c>
      <c r="BD52" s="26">
        <v>656</v>
      </c>
      <c r="BE52" s="26">
        <v>692</v>
      </c>
      <c r="BF52" s="26">
        <v>734</v>
      </c>
      <c r="BG52" s="27"/>
      <c r="BH52" s="35" t="s">
        <v>647</v>
      </c>
      <c r="BI52" s="35">
        <v>0.471915726117</v>
      </c>
      <c r="BJ52" s="35">
        <v>0.471915726117</v>
      </c>
      <c r="BK52" s="35" t="s">
        <v>647</v>
      </c>
      <c r="BL52" s="35">
        <v>41.012193308800001</v>
      </c>
      <c r="BM52" s="35">
        <v>41.012193308800001</v>
      </c>
      <c r="BN52" s="35" t="e">
        <f>BH52/BK52</f>
        <v>#VALUE!</v>
      </c>
      <c r="BO52" s="35">
        <f>BI52/BL52</f>
        <v>1.1506717589174653E-2</v>
      </c>
      <c r="BP52" s="35">
        <f>BJ52/BM52</f>
        <v>1.1506717589174653E-2</v>
      </c>
      <c r="BQ52" s="26" t="s">
        <v>647</v>
      </c>
      <c r="BR52" s="26">
        <v>31</v>
      </c>
      <c r="BS52" s="26">
        <v>26</v>
      </c>
      <c r="BT52" s="35" t="s">
        <v>647</v>
      </c>
      <c r="BU52" s="35">
        <v>0.54392829322000003</v>
      </c>
      <c r="BV52" s="35">
        <v>0.54392829322000003</v>
      </c>
      <c r="BW52" s="26" t="s">
        <v>647</v>
      </c>
      <c r="BX52" s="26">
        <v>26</v>
      </c>
      <c r="BY52" s="26">
        <v>26</v>
      </c>
      <c r="BZ52" s="27"/>
      <c r="CA52" s="35">
        <v>6.7410778233000004</v>
      </c>
      <c r="CB52" s="35">
        <v>7.1284075503300004</v>
      </c>
      <c r="CC52" s="35">
        <v>7.6258950947099997</v>
      </c>
      <c r="CD52" s="35">
        <v>73.020134209700004</v>
      </c>
      <c r="CE52" s="35">
        <v>68.748963628599995</v>
      </c>
      <c r="CF52" s="35">
        <v>68.748963628599995</v>
      </c>
      <c r="CG52" s="35">
        <f>CA52/CD52</f>
        <v>9.2318069478493442E-2</v>
      </c>
      <c r="CH52" s="35">
        <f>CB52/CE52</f>
        <v>0.10368749104116733</v>
      </c>
      <c r="CI52" s="35">
        <f>CC52/CF52</f>
        <v>0.11092378258830334</v>
      </c>
      <c r="CJ52" s="26">
        <v>1</v>
      </c>
      <c r="CK52" s="26">
        <v>1</v>
      </c>
      <c r="CL52" s="26">
        <v>1</v>
      </c>
      <c r="CM52" s="35">
        <v>3.8383165585400003E-2</v>
      </c>
      <c r="CN52" s="35">
        <v>3.4258004598599998E-2</v>
      </c>
      <c r="CO52" s="35">
        <v>3.22977373055E-2</v>
      </c>
      <c r="CP52" s="26">
        <v>656</v>
      </c>
      <c r="CQ52" s="26">
        <v>692</v>
      </c>
      <c r="CR52" s="26">
        <v>734</v>
      </c>
      <c r="CS52" s="26"/>
      <c r="CT52" s="35">
        <v>201706202100</v>
      </c>
      <c r="CU52" s="35">
        <v>201706202300</v>
      </c>
      <c r="CV52" s="35">
        <v>3.1397947363431999</v>
      </c>
      <c r="CW52" s="35">
        <v>3.31906260153281</v>
      </c>
      <c r="CX52" s="35">
        <v>0.395425850821571</v>
      </c>
      <c r="CY52" s="35">
        <v>313.96321246945502</v>
      </c>
      <c r="CZ52" s="35">
        <v>325.24204120386997</v>
      </c>
      <c r="DA52" s="35">
        <v>12.895071283481601</v>
      </c>
      <c r="DC52" s="47">
        <f>AQ52*CW52*3600/AT52</f>
        <v>779.44251459764541</v>
      </c>
      <c r="DD52" s="47">
        <f>(CX52/CW52)*DC52</f>
        <v>92.86107449704032</v>
      </c>
    </row>
    <row r="53" spans="1:108" s="1" customFormat="1" ht="24" customHeight="1" x14ac:dyDescent="0.3">
      <c r="A53" s="3" t="s">
        <v>582</v>
      </c>
      <c r="B53" s="11">
        <v>34.334847000000003</v>
      </c>
      <c r="C53" s="11">
        <v>-118.51935899999999</v>
      </c>
      <c r="D53" s="23" t="str">
        <f>CONCATENATE(E53,"_",F53,"_",TEXT(G53,"00000"))</f>
        <v>ANG_CH4_00049</v>
      </c>
      <c r="E53" s="23" t="s">
        <v>20</v>
      </c>
      <c r="F53" s="23" t="s">
        <v>21</v>
      </c>
      <c r="G53" s="23">
        <f>G52+1</f>
        <v>49</v>
      </c>
      <c r="H53" s="11">
        <v>34.334812999999997</v>
      </c>
      <c r="I53" s="11">
        <v>-118.519375</v>
      </c>
      <c r="J53" s="3" t="s">
        <v>22</v>
      </c>
      <c r="K53" s="12" t="s">
        <v>33</v>
      </c>
      <c r="L53" s="12" t="s">
        <v>57</v>
      </c>
      <c r="M53" s="12" t="s">
        <v>24</v>
      </c>
      <c r="N53" s="1" t="s">
        <v>200</v>
      </c>
      <c r="O53" s="12" t="s">
        <v>27</v>
      </c>
      <c r="P53" s="12" t="s">
        <v>34</v>
      </c>
      <c r="Q53" s="12" t="s">
        <v>28</v>
      </c>
      <c r="R53" s="1" t="s">
        <v>201</v>
      </c>
      <c r="S53" s="3" t="str">
        <f>CONCATENATE(MID(R53,8,2),"/",MID(R53,10,2),"/",MID(R53,6,2))</f>
        <v>08/28/17</v>
      </c>
      <c r="T53" s="3" t="str">
        <f>CONCATENATE(MID(R53,13,2),":",MID(R53,15,2),":",MID(R53,17,2))</f>
        <v>20:52:57</v>
      </c>
      <c r="U53" s="22"/>
      <c r="V53" s="35">
        <v>20.297243312300001</v>
      </c>
      <c r="W53" s="35">
        <v>20.666093320600002</v>
      </c>
      <c r="X53" s="35">
        <v>20.666093320600002</v>
      </c>
      <c r="Y53" s="35">
        <v>125.573564097</v>
      </c>
      <c r="Z53" s="35">
        <v>143.42245291399999</v>
      </c>
      <c r="AA53" s="35">
        <v>130.265267819</v>
      </c>
      <c r="AB53" s="35">
        <f>V53/Y53</f>
        <v>0.16163627637916911</v>
      </c>
      <c r="AC53" s="35">
        <f>W53/Z53</f>
        <v>0.14409245484730313</v>
      </c>
      <c r="AD53" s="35">
        <f>X53/AA53</f>
        <v>0.15864622755249672</v>
      </c>
      <c r="AE53" s="26">
        <v>2221</v>
      </c>
      <c r="AF53" s="26">
        <v>269</v>
      </c>
      <c r="AG53" s="26">
        <v>1</v>
      </c>
      <c r="AH53" s="35">
        <v>1.82011775419E-2</v>
      </c>
      <c r="AI53" s="35">
        <v>2.0283766039799998E-2</v>
      </c>
      <c r="AJ53" s="35">
        <v>1.8422988603700001E-2</v>
      </c>
      <c r="AK53" s="26">
        <v>3136</v>
      </c>
      <c r="AL53" s="26">
        <v>3214</v>
      </c>
      <c r="AM53" s="26">
        <v>3214</v>
      </c>
      <c r="AN53" s="26"/>
      <c r="AO53" s="35">
        <v>13.7016069244</v>
      </c>
      <c r="AP53" s="35">
        <v>14.535170858100001</v>
      </c>
      <c r="AQ53" s="35">
        <v>14.535170858100001</v>
      </c>
      <c r="AR53" s="35">
        <v>118.98319209</v>
      </c>
      <c r="AS53" s="35">
        <v>80.773262903000003</v>
      </c>
      <c r="AT53" s="35">
        <v>110.087964828</v>
      </c>
      <c r="AU53" s="35">
        <f>AO53/AR53</f>
        <v>0.11515581893311432</v>
      </c>
      <c r="AV53" s="35">
        <f>AP53/AS53</f>
        <v>0.17995027482739154</v>
      </c>
      <c r="AW53" s="35">
        <f>AQ53/AT53</f>
        <v>0.13203233324196303</v>
      </c>
      <c r="AX53" s="26">
        <v>1652</v>
      </c>
      <c r="AY53" s="26">
        <v>386</v>
      </c>
      <c r="AZ53" s="26">
        <v>115</v>
      </c>
      <c r="BA53" s="35">
        <v>4.0694709655299997E-2</v>
      </c>
      <c r="BB53" s="35">
        <v>2.5549839597299999E-2</v>
      </c>
      <c r="BC53" s="35">
        <v>3.4822535847500002E-2</v>
      </c>
      <c r="BD53" s="26">
        <v>1329</v>
      </c>
      <c r="BE53" s="26">
        <v>1437</v>
      </c>
      <c r="BF53" s="26">
        <v>1437</v>
      </c>
      <c r="BG53" s="27"/>
      <c r="BH53" s="35">
        <v>7.3136186652699999</v>
      </c>
      <c r="BI53" s="35">
        <v>7.5497002527300001</v>
      </c>
      <c r="BJ53" s="35">
        <v>7.6531051797599998</v>
      </c>
      <c r="BK53" s="35">
        <v>84.205700519600001</v>
      </c>
      <c r="BL53" s="35">
        <v>111.702820018</v>
      </c>
      <c r="BM53" s="35">
        <v>111.52936833</v>
      </c>
      <c r="BN53" s="35">
        <f>BH53/BK53</f>
        <v>8.6854198945446187E-2</v>
      </c>
      <c r="BO53" s="35">
        <f>BI53/BL53</f>
        <v>6.7587373814854704E-2</v>
      </c>
      <c r="BP53" s="35">
        <f>BJ53/BM53</f>
        <v>6.8619640677202789E-2</v>
      </c>
      <c r="BQ53" s="26">
        <v>10</v>
      </c>
      <c r="BR53" s="26">
        <v>7</v>
      </c>
      <c r="BS53" s="26">
        <v>6</v>
      </c>
      <c r="BT53" s="35">
        <v>0.109671399479</v>
      </c>
      <c r="BU53" s="35">
        <v>0.14064822465099999</v>
      </c>
      <c r="BV53" s="35">
        <v>0.13554857599600001</v>
      </c>
      <c r="BW53" s="26">
        <v>349</v>
      </c>
      <c r="BX53" s="26">
        <v>361</v>
      </c>
      <c r="BY53" s="26">
        <v>374</v>
      </c>
      <c r="BZ53" s="27"/>
      <c r="CA53" s="35">
        <v>13.7016069244</v>
      </c>
      <c r="CB53" s="35">
        <v>14.535170858100001</v>
      </c>
      <c r="CC53" s="35">
        <v>14.535170858100001</v>
      </c>
      <c r="CD53" s="35">
        <v>33</v>
      </c>
      <c r="CE53" s="35">
        <v>49.634262359799997</v>
      </c>
      <c r="CF53" s="35">
        <v>34.785054261900001</v>
      </c>
      <c r="CG53" s="35">
        <f>CA53/CD53</f>
        <v>0.41520020983030304</v>
      </c>
      <c r="CH53" s="35">
        <f>CB53/CE53</f>
        <v>0.29284550967503431</v>
      </c>
      <c r="CI53" s="35">
        <f>CC53/CF53</f>
        <v>0.41785678264760806</v>
      </c>
      <c r="CJ53" s="26">
        <v>1652</v>
      </c>
      <c r="CK53" s="26">
        <v>386</v>
      </c>
      <c r="CL53" s="26">
        <v>115</v>
      </c>
      <c r="CM53" s="35">
        <v>1.1286681715599999E-2</v>
      </c>
      <c r="CN53" s="35">
        <v>1.5700089314799999E-2</v>
      </c>
      <c r="CO53" s="35">
        <v>1.1003053793199999E-2</v>
      </c>
      <c r="CP53" s="26">
        <v>1329</v>
      </c>
      <c r="CQ53" s="26">
        <v>1437</v>
      </c>
      <c r="CR53" s="26">
        <v>1437</v>
      </c>
      <c r="CS53" s="26"/>
      <c r="CT53" s="35">
        <v>201708281900</v>
      </c>
      <c r="CU53" s="35">
        <v>201708282100</v>
      </c>
      <c r="CV53" s="35">
        <v>2.6022691270116201</v>
      </c>
      <c r="CW53" s="35">
        <v>2.80706866444137</v>
      </c>
      <c r="CX53" s="35">
        <v>0.47729632219444301</v>
      </c>
      <c r="CY53" s="35">
        <v>207.550888443302</v>
      </c>
      <c r="CZ53" s="35">
        <v>197.863846419026</v>
      </c>
      <c r="DA53" s="35">
        <v>22.701837855280999</v>
      </c>
      <c r="DC53" s="47">
        <f>AQ53*CW53*3600/AT53</f>
        <v>1334.2457712117423</v>
      </c>
      <c r="DD53" s="47">
        <f>(CX53/CW53)*DC53</f>
        <v>226.86676944170424</v>
      </c>
    </row>
    <row r="54" spans="1:108" s="1" customFormat="1" ht="24" customHeight="1" x14ac:dyDescent="0.3">
      <c r="A54" s="3" t="s">
        <v>580</v>
      </c>
      <c r="B54" s="11">
        <v>34.330657000000002</v>
      </c>
      <c r="C54" s="11">
        <v>-118.51342200000001</v>
      </c>
      <c r="D54" s="23" t="str">
        <f>CONCATENATE(E54,"_",F54,"_",TEXT(G54,"00000"))</f>
        <v>ANG_CH4_00050</v>
      </c>
      <c r="E54" s="23" t="s">
        <v>20</v>
      </c>
      <c r="F54" s="23" t="s">
        <v>21</v>
      </c>
      <c r="G54" s="23">
        <f>G53+1</f>
        <v>50</v>
      </c>
      <c r="H54" s="11">
        <v>34.331522999999997</v>
      </c>
      <c r="I54" s="11">
        <v>-118.51575200000001</v>
      </c>
      <c r="J54" s="3" t="s">
        <v>22</v>
      </c>
      <c r="K54" s="12" t="s">
        <v>33</v>
      </c>
      <c r="L54" s="12" t="s">
        <v>57</v>
      </c>
      <c r="M54" s="12" t="s">
        <v>24</v>
      </c>
      <c r="N54" s="1" t="s">
        <v>496</v>
      </c>
      <c r="O54" s="12" t="s">
        <v>27</v>
      </c>
      <c r="P54" s="12" t="s">
        <v>34</v>
      </c>
      <c r="Q54" s="12" t="s">
        <v>28</v>
      </c>
      <c r="R54" s="1" t="s">
        <v>77</v>
      </c>
      <c r="S54" s="3" t="str">
        <f>CONCATENATE(MID(R54,8,2),"/",MID(R54,10,2),"/",MID(R54,6,2))</f>
        <v>08/28/17</v>
      </c>
      <c r="T54" s="3" t="str">
        <f>CONCATENATE(MID(R54,13,2),":",MID(R54,15,2),":",MID(R54,17,2))</f>
        <v>20:57:33</v>
      </c>
      <c r="U54" s="22"/>
      <c r="V54" s="35">
        <v>2.4137421209199998</v>
      </c>
      <c r="W54" s="35">
        <v>5.03403763799</v>
      </c>
      <c r="X54" s="35">
        <v>5.0382226195399999</v>
      </c>
      <c r="Y54" s="35">
        <v>144.060612244</v>
      </c>
      <c r="Z54" s="35">
        <v>123.971166002</v>
      </c>
      <c r="AA54" s="35">
        <v>130.62270093699999</v>
      </c>
      <c r="AB54" s="35">
        <f>V54/Y54</f>
        <v>1.6755045555628827E-2</v>
      </c>
      <c r="AC54" s="35">
        <f>W54/Z54</f>
        <v>4.0606520050870433E-2</v>
      </c>
      <c r="AD54" s="35">
        <f>X54/AA54</f>
        <v>3.8570804181808804E-2</v>
      </c>
      <c r="AE54" s="26">
        <v>3234</v>
      </c>
      <c r="AF54" s="26">
        <v>14</v>
      </c>
      <c r="AG54" s="26">
        <v>2</v>
      </c>
      <c r="AH54" s="35">
        <v>0.12206457570199999</v>
      </c>
      <c r="AI54" s="35">
        <v>5.0891283252199999E-2</v>
      </c>
      <c r="AJ54" s="35">
        <v>5.3575612541200003E-2</v>
      </c>
      <c r="AK54" s="26">
        <v>562</v>
      </c>
      <c r="AL54" s="26">
        <v>1160</v>
      </c>
      <c r="AM54" s="26">
        <v>1161</v>
      </c>
      <c r="AN54" s="26"/>
      <c r="AO54" s="35" t="s">
        <v>647</v>
      </c>
      <c r="AP54" s="35" t="s">
        <v>647</v>
      </c>
      <c r="AQ54" s="35" t="s">
        <v>647</v>
      </c>
      <c r="AR54" s="35" t="s">
        <v>647</v>
      </c>
      <c r="AS54" s="35" t="s">
        <v>647</v>
      </c>
      <c r="AT54" s="35" t="s">
        <v>647</v>
      </c>
      <c r="AU54" s="35" t="e">
        <f>AO54/AR54</f>
        <v>#VALUE!</v>
      </c>
      <c r="AV54" s="35" t="e">
        <f>AP54/AS54</f>
        <v>#VALUE!</v>
      </c>
      <c r="AW54" s="35" t="e">
        <f>AQ54/AT54</f>
        <v>#VALUE!</v>
      </c>
      <c r="AX54" s="26" t="s">
        <v>647</v>
      </c>
      <c r="AY54" s="26" t="s">
        <v>647</v>
      </c>
      <c r="AZ54" s="26" t="s">
        <v>647</v>
      </c>
      <c r="BA54" s="35" t="s">
        <v>647</v>
      </c>
      <c r="BB54" s="35" t="s">
        <v>647</v>
      </c>
      <c r="BC54" s="35" t="s">
        <v>647</v>
      </c>
      <c r="BD54" s="26" t="s">
        <v>647</v>
      </c>
      <c r="BE54" s="26" t="s">
        <v>647</v>
      </c>
      <c r="BF54" s="26" t="s">
        <v>647</v>
      </c>
      <c r="BG54" s="27"/>
      <c r="BH54" s="35" t="s">
        <v>647</v>
      </c>
      <c r="BI54" s="35" t="s">
        <v>647</v>
      </c>
      <c r="BJ54" s="35" t="s">
        <v>647</v>
      </c>
      <c r="BK54" s="35" t="s">
        <v>647</v>
      </c>
      <c r="BL54" s="35" t="s">
        <v>647</v>
      </c>
      <c r="BM54" s="35" t="s">
        <v>647</v>
      </c>
      <c r="BN54" s="35" t="e">
        <f>BH54/BK54</f>
        <v>#VALUE!</v>
      </c>
      <c r="BO54" s="35" t="e">
        <f>BI54/BL54</f>
        <v>#VALUE!</v>
      </c>
      <c r="BP54" s="35" t="e">
        <f>BJ54/BM54</f>
        <v>#VALUE!</v>
      </c>
      <c r="BQ54" s="26" t="s">
        <v>647</v>
      </c>
      <c r="BR54" s="26" t="s">
        <v>647</v>
      </c>
      <c r="BS54" s="26" t="s">
        <v>647</v>
      </c>
      <c r="BT54" s="35" t="s">
        <v>647</v>
      </c>
      <c r="BU54" s="35" t="s">
        <v>647</v>
      </c>
      <c r="BV54" s="35" t="s">
        <v>647</v>
      </c>
      <c r="BW54" s="26" t="s">
        <v>647</v>
      </c>
      <c r="BX54" s="26" t="s">
        <v>647</v>
      </c>
      <c r="BY54" s="26" t="s">
        <v>647</v>
      </c>
      <c r="BZ54" s="27"/>
      <c r="CA54" s="35" t="s">
        <v>647</v>
      </c>
      <c r="CB54" s="35" t="s">
        <v>647</v>
      </c>
      <c r="CC54" s="35" t="s">
        <v>647</v>
      </c>
      <c r="CD54" s="35" t="s">
        <v>647</v>
      </c>
      <c r="CE54" s="35" t="s">
        <v>647</v>
      </c>
      <c r="CF54" s="35" t="s">
        <v>647</v>
      </c>
      <c r="CG54" s="35" t="e">
        <f>CA54/CD54</f>
        <v>#VALUE!</v>
      </c>
      <c r="CH54" s="35" t="e">
        <f>CB54/CE54</f>
        <v>#VALUE!</v>
      </c>
      <c r="CI54" s="35" t="e">
        <f>CC54/CF54</f>
        <v>#VALUE!</v>
      </c>
      <c r="CJ54" s="26" t="s">
        <v>647</v>
      </c>
      <c r="CK54" s="26" t="s">
        <v>647</v>
      </c>
      <c r="CL54" s="26" t="s">
        <v>647</v>
      </c>
      <c r="CM54" s="35" t="s">
        <v>647</v>
      </c>
      <c r="CN54" s="35" t="s">
        <v>647</v>
      </c>
      <c r="CO54" s="35" t="s">
        <v>647</v>
      </c>
      <c r="CP54" s="26" t="s">
        <v>647</v>
      </c>
      <c r="CQ54" s="26" t="s">
        <v>647</v>
      </c>
      <c r="CR54" s="26" t="s">
        <v>647</v>
      </c>
      <c r="CS54" s="26"/>
      <c r="CT54" s="35">
        <v>201708281900</v>
      </c>
      <c r="CU54" s="35">
        <v>201708282100</v>
      </c>
      <c r="CV54" s="35">
        <v>2.6022691270116201</v>
      </c>
      <c r="CW54" s="35">
        <v>2.7000965906755701</v>
      </c>
      <c r="CX54" s="35">
        <v>0.37657236882540102</v>
      </c>
      <c r="CY54" s="35">
        <v>207.550888443302</v>
      </c>
      <c r="CZ54" s="35">
        <v>197.89323072689899</v>
      </c>
      <c r="DA54" s="35">
        <v>22.622550065484699</v>
      </c>
      <c r="DC54" s="47" t="e">
        <f>AQ54*CW54*3600/AT54</f>
        <v>#VALUE!</v>
      </c>
      <c r="DD54" s="47" t="e">
        <f>(CX54/CW54)*DC54</f>
        <v>#VALUE!</v>
      </c>
    </row>
    <row r="55" spans="1:108" s="1" customFormat="1" ht="24" customHeight="1" x14ac:dyDescent="0.3">
      <c r="A55" s="3" t="s">
        <v>585</v>
      </c>
      <c r="B55" s="11">
        <v>34.326884999999997</v>
      </c>
      <c r="C55" s="11">
        <v>-118.518891</v>
      </c>
      <c r="D55" s="23" t="str">
        <f>CONCATENATE(E55,"_",F55,"_",TEXT(G55,"00000"))</f>
        <v>ANG_CH4_00051</v>
      </c>
      <c r="E55" s="23" t="s">
        <v>20</v>
      </c>
      <c r="F55" s="23" t="s">
        <v>21</v>
      </c>
      <c r="G55" s="23">
        <f>G54+1</f>
        <v>51</v>
      </c>
      <c r="H55" s="11">
        <v>34.326835000000003</v>
      </c>
      <c r="I55" s="11">
        <v>-118.518428</v>
      </c>
      <c r="J55" s="3" t="s">
        <v>22</v>
      </c>
      <c r="K55" s="12" t="s">
        <v>33</v>
      </c>
      <c r="L55" s="12" t="s">
        <v>57</v>
      </c>
      <c r="M55" s="12" t="s">
        <v>24</v>
      </c>
      <c r="N55" s="1" t="s">
        <v>76</v>
      </c>
      <c r="O55" s="12" t="s">
        <v>27</v>
      </c>
      <c r="P55" s="12" t="s">
        <v>34</v>
      </c>
      <c r="Q55" s="12" t="s">
        <v>28</v>
      </c>
      <c r="R55" s="1" t="s">
        <v>77</v>
      </c>
      <c r="S55" s="3" t="str">
        <f>CONCATENATE(MID(R55,8,2),"/",MID(R55,10,2),"/",MID(R55,6,2))</f>
        <v>08/28/17</v>
      </c>
      <c r="T55" s="3" t="str">
        <f>CONCATENATE(MID(R55,13,2),":",MID(R55,15,2),":",MID(R55,17,2))</f>
        <v>20:57:33</v>
      </c>
      <c r="U55" s="22"/>
      <c r="V55" s="35">
        <v>20.696450791299998</v>
      </c>
      <c r="W55" s="35">
        <v>21.558400642599999</v>
      </c>
      <c r="X55" s="35">
        <v>21.5625351644</v>
      </c>
      <c r="Y55" s="35">
        <v>145.55287698999999</v>
      </c>
      <c r="Z55" s="35">
        <v>123.971166002</v>
      </c>
      <c r="AA55" s="35">
        <v>130.62270093699999</v>
      </c>
      <c r="AB55" s="35">
        <f>V55/Y55</f>
        <v>0.14219197324915755</v>
      </c>
      <c r="AC55" s="35">
        <f>W55/Z55</f>
        <v>0.17389850670802112</v>
      </c>
      <c r="AD55" s="35">
        <f>X55/AA55</f>
        <v>0.16507494493472252</v>
      </c>
      <c r="AE55" s="26">
        <v>3107</v>
      </c>
      <c r="AF55" s="26">
        <v>14</v>
      </c>
      <c r="AG55" s="26">
        <v>2</v>
      </c>
      <c r="AH55" s="35">
        <v>1.6277805026899999E-2</v>
      </c>
      <c r="AI55" s="35">
        <v>1.32096416587E-2</v>
      </c>
      <c r="AJ55" s="35">
        <v>1.39152765459E-2</v>
      </c>
      <c r="AK55" s="26">
        <v>4258</v>
      </c>
      <c r="AL55" s="26">
        <v>4469</v>
      </c>
      <c r="AM55" s="26">
        <v>4470</v>
      </c>
      <c r="AN55" s="26"/>
      <c r="AO55" s="35">
        <v>14.798673453399999</v>
      </c>
      <c r="AP55" s="35">
        <v>14.939714377</v>
      </c>
      <c r="AQ55" s="35">
        <v>14.9741667316</v>
      </c>
      <c r="AR55" s="35">
        <v>144.65631683399999</v>
      </c>
      <c r="AS55" s="35">
        <v>138.663621761</v>
      </c>
      <c r="AT55" s="35">
        <v>142.01031652699999</v>
      </c>
      <c r="AU55" s="35">
        <f>AO55/AR55</f>
        <v>0.10230229676303856</v>
      </c>
      <c r="AV55" s="35">
        <f>AP55/AS55</f>
        <v>0.10774069065316946</v>
      </c>
      <c r="AW55" s="35">
        <f>AQ55/AT55</f>
        <v>0.10544421770057112</v>
      </c>
      <c r="AX55" s="26">
        <v>650</v>
      </c>
      <c r="AY55" s="26">
        <v>304</v>
      </c>
      <c r="AZ55" s="26">
        <v>142</v>
      </c>
      <c r="BA55" s="35">
        <v>2.9742642658500001E-2</v>
      </c>
      <c r="BB55" s="35">
        <v>2.8193977829599998E-2</v>
      </c>
      <c r="BC55" s="35">
        <v>2.8800664502000001E-2</v>
      </c>
      <c r="BD55" s="26">
        <v>2316</v>
      </c>
      <c r="BE55" s="26">
        <v>2342</v>
      </c>
      <c r="BF55" s="26">
        <v>2348</v>
      </c>
      <c r="BG55" s="27"/>
      <c r="BH55" s="35">
        <v>0.76654069865700003</v>
      </c>
      <c r="BI55" s="35">
        <v>7.2305690068499997</v>
      </c>
      <c r="BJ55" s="35">
        <v>7.2946762817000002</v>
      </c>
      <c r="BK55" s="35">
        <v>46.2477026456</v>
      </c>
      <c r="BL55" s="35">
        <v>148.49242404899999</v>
      </c>
      <c r="BM55" s="35">
        <v>143.662103562</v>
      </c>
      <c r="BN55" s="35">
        <f>BH55/BK55</f>
        <v>1.6574676249998088E-2</v>
      </c>
      <c r="BO55" s="35">
        <f>BI55/BL55</f>
        <v>4.869318453892324E-2</v>
      </c>
      <c r="BP55" s="35">
        <f>BJ55/BM55</f>
        <v>5.0776621675679763E-2</v>
      </c>
      <c r="BQ55" s="26">
        <v>22</v>
      </c>
      <c r="BR55" s="26">
        <v>10</v>
      </c>
      <c r="BS55" s="26">
        <v>7</v>
      </c>
      <c r="BT55" s="35">
        <v>0.22022715545499999</v>
      </c>
      <c r="BU55" s="35">
        <v>8.4179378712699995E-2</v>
      </c>
      <c r="BV55" s="35">
        <v>8.0672789511699997E-2</v>
      </c>
      <c r="BW55" s="26">
        <v>100</v>
      </c>
      <c r="BX55" s="26">
        <v>840</v>
      </c>
      <c r="BY55" s="26">
        <v>848</v>
      </c>
      <c r="BZ55" s="27"/>
      <c r="CA55" s="35">
        <v>14.798673453399999</v>
      </c>
      <c r="CB55" s="35">
        <v>14.939714377</v>
      </c>
      <c r="CC55" s="35">
        <v>14.9741667316</v>
      </c>
      <c r="CD55" s="35">
        <v>71.523422736900002</v>
      </c>
      <c r="CE55" s="35">
        <v>68.371046503599999</v>
      </c>
      <c r="CF55" s="35">
        <v>74.3055852544</v>
      </c>
      <c r="CG55" s="35">
        <f>CA55/CD55</f>
        <v>0.20690667318644893</v>
      </c>
      <c r="CH55" s="35">
        <f>CB55/CE55</f>
        <v>0.21850937115922844</v>
      </c>
      <c r="CI55" s="35">
        <f>CC55/CF55</f>
        <v>0.20152141565580772</v>
      </c>
      <c r="CJ55" s="26">
        <v>650</v>
      </c>
      <c r="CK55" s="26">
        <v>304</v>
      </c>
      <c r="CL55" s="26">
        <v>142</v>
      </c>
      <c r="CM55" s="35">
        <v>1.47058604196E-2</v>
      </c>
      <c r="CN55" s="35">
        <v>1.3901640133299999E-2</v>
      </c>
      <c r="CO55" s="35">
        <v>1.5069681442000001E-2</v>
      </c>
      <c r="CP55" s="26">
        <v>2316</v>
      </c>
      <c r="CQ55" s="26">
        <v>2342</v>
      </c>
      <c r="CR55" s="26">
        <v>2348</v>
      </c>
      <c r="CS55" s="26"/>
      <c r="CT55" s="35">
        <v>201708281900</v>
      </c>
      <c r="CU55" s="35">
        <v>201708282100</v>
      </c>
      <c r="CV55" s="35">
        <v>2.6022691270116201</v>
      </c>
      <c r="CW55" s="35">
        <v>2.5856224105740102</v>
      </c>
      <c r="CX55" s="35">
        <v>0.44408657723118999</v>
      </c>
      <c r="CY55" s="35">
        <v>207.550888443302</v>
      </c>
      <c r="CZ55" s="35">
        <v>203.63638577278701</v>
      </c>
      <c r="DA55" s="35">
        <v>27.969590416642401</v>
      </c>
      <c r="DC55" s="47">
        <f>AQ55*CW55*3600/AT55</f>
        <v>981.50015646734937</v>
      </c>
      <c r="DD55" s="47">
        <f>(CX55/CW55)*DC55</f>
        <v>168.57490221888156</v>
      </c>
    </row>
    <row r="56" spans="1:108" s="1" customFormat="1" ht="24" customHeight="1" x14ac:dyDescent="0.3">
      <c r="A56" s="3" t="s">
        <v>581</v>
      </c>
      <c r="B56" s="11">
        <v>34.328167999999998</v>
      </c>
      <c r="C56" s="11">
        <v>-118.52011400000001</v>
      </c>
      <c r="D56" s="23" t="str">
        <f>CONCATENATE(E56,"_",F56,"_",TEXT(G56,"00000"))</f>
        <v>ANG_CH4_00052</v>
      </c>
      <c r="E56" s="23" t="s">
        <v>20</v>
      </c>
      <c r="F56" s="23" t="s">
        <v>21</v>
      </c>
      <c r="G56" s="23">
        <f>G55+1</f>
        <v>52</v>
      </c>
      <c r="H56" s="11">
        <v>34.328138000000003</v>
      </c>
      <c r="I56" s="11">
        <v>-118.520207</v>
      </c>
      <c r="J56" s="3" t="s">
        <v>22</v>
      </c>
      <c r="K56" s="12" t="s">
        <v>33</v>
      </c>
      <c r="L56" s="12" t="s">
        <v>57</v>
      </c>
      <c r="M56" s="12" t="s">
        <v>24</v>
      </c>
      <c r="N56" s="1" t="s">
        <v>492</v>
      </c>
      <c r="O56" s="12" t="s">
        <v>27</v>
      </c>
      <c r="P56" s="12" t="s">
        <v>34</v>
      </c>
      <c r="Q56" s="12" t="s">
        <v>28</v>
      </c>
      <c r="R56" s="1" t="s">
        <v>77</v>
      </c>
      <c r="S56" s="3" t="str">
        <f>CONCATENATE(MID(R56,8,2),"/",MID(R56,10,2),"/",MID(R56,6,2))</f>
        <v>08/28/17</v>
      </c>
      <c r="T56" s="3" t="str">
        <f>CONCATENATE(MID(R56,13,2),":",MID(R56,15,2),":",MID(R56,17,2))</f>
        <v>20:57:33</v>
      </c>
      <c r="U56" s="22"/>
      <c r="V56" s="35">
        <v>8.2897547420900004</v>
      </c>
      <c r="W56" s="35">
        <v>8.5877891364300005</v>
      </c>
      <c r="X56" s="35">
        <v>8.5924514674800001</v>
      </c>
      <c r="Y56" s="35">
        <v>145.55287698999999</v>
      </c>
      <c r="Z56" s="35">
        <v>123.971166002</v>
      </c>
      <c r="AA56" s="35">
        <v>130.62270093699999</v>
      </c>
      <c r="AB56" s="35">
        <f>V56/Y56</f>
        <v>5.6953561575148644E-2</v>
      </c>
      <c r="AC56" s="35">
        <f>W56/Z56</f>
        <v>6.9272472086706477E-2</v>
      </c>
      <c r="AD56" s="35">
        <f>X56/AA56</f>
        <v>6.5780690537276393E-2</v>
      </c>
      <c r="AE56" s="26">
        <v>3107</v>
      </c>
      <c r="AF56" s="26">
        <v>14</v>
      </c>
      <c r="AG56" s="26">
        <v>2</v>
      </c>
      <c r="AH56" s="35">
        <v>3.3760786071399998E-2</v>
      </c>
      <c r="AI56" s="35">
        <v>2.7819928639299999E-2</v>
      </c>
      <c r="AJ56" s="35">
        <v>2.9298768799000001E-2</v>
      </c>
      <c r="AK56" s="26">
        <v>2053</v>
      </c>
      <c r="AL56" s="26">
        <v>2122</v>
      </c>
      <c r="AM56" s="26">
        <v>2123</v>
      </c>
      <c r="AN56" s="26"/>
      <c r="AO56" s="35">
        <v>0.18214178461200001</v>
      </c>
      <c r="AP56" s="35">
        <v>0.18214178461200001</v>
      </c>
      <c r="AQ56" s="35">
        <v>4.5208754682699999</v>
      </c>
      <c r="AR56" s="35">
        <v>23.9436839271</v>
      </c>
      <c r="AS56" s="35">
        <v>23.9436839271</v>
      </c>
      <c r="AT56" s="35">
        <v>142.01031652699999</v>
      </c>
      <c r="AU56" s="35">
        <f>AO56/AR56</f>
        <v>7.6070910878441658E-3</v>
      </c>
      <c r="AV56" s="35">
        <f>AP56/AS56</f>
        <v>7.6070910878441658E-3</v>
      </c>
      <c r="AW56" s="35">
        <f>AQ56/AT56</f>
        <v>3.1834838333104201E-2</v>
      </c>
      <c r="AX56" s="26">
        <v>743</v>
      </c>
      <c r="AY56" s="26">
        <v>356</v>
      </c>
      <c r="AZ56" s="26">
        <v>142</v>
      </c>
      <c r="BA56" s="35">
        <v>0.54294067861899997</v>
      </c>
      <c r="BB56" s="35">
        <v>0.54294067861899997</v>
      </c>
      <c r="BC56" s="35">
        <v>8.0408989596699995E-2</v>
      </c>
      <c r="BD56" s="26">
        <v>21</v>
      </c>
      <c r="BE56" s="26">
        <v>21</v>
      </c>
      <c r="BF56" s="26">
        <v>841</v>
      </c>
      <c r="BG56" s="27"/>
      <c r="BH56" s="35" t="s">
        <v>647</v>
      </c>
      <c r="BI56" s="35" t="s">
        <v>647</v>
      </c>
      <c r="BJ56" s="35" t="s">
        <v>647</v>
      </c>
      <c r="BK56" s="35" t="s">
        <v>647</v>
      </c>
      <c r="BL56" s="35" t="s">
        <v>647</v>
      </c>
      <c r="BM56" s="35" t="s">
        <v>647</v>
      </c>
      <c r="BN56" s="35" t="e">
        <f>BH56/BK56</f>
        <v>#VALUE!</v>
      </c>
      <c r="BO56" s="35" t="e">
        <f>BI56/BL56</f>
        <v>#VALUE!</v>
      </c>
      <c r="BP56" s="35" t="e">
        <f>BJ56/BM56</f>
        <v>#VALUE!</v>
      </c>
      <c r="BQ56" s="26" t="s">
        <v>647</v>
      </c>
      <c r="BR56" s="26" t="s">
        <v>647</v>
      </c>
      <c r="BS56" s="26" t="s">
        <v>647</v>
      </c>
      <c r="BT56" s="35" t="s">
        <v>647</v>
      </c>
      <c r="BU56" s="35" t="s">
        <v>647</v>
      </c>
      <c r="BV56" s="35" t="s">
        <v>647</v>
      </c>
      <c r="BW56" s="26" t="s">
        <v>647</v>
      </c>
      <c r="BX56" s="26" t="s">
        <v>647</v>
      </c>
      <c r="BY56" s="26" t="s">
        <v>647</v>
      </c>
      <c r="BZ56" s="27"/>
      <c r="CA56" s="35">
        <v>0.18214178461200001</v>
      </c>
      <c r="CB56" s="35">
        <v>0.18214178461200001</v>
      </c>
      <c r="CC56" s="35">
        <v>4.5208754682699999</v>
      </c>
      <c r="CD56" s="35">
        <v>23.9436839271</v>
      </c>
      <c r="CE56" s="35">
        <v>23.9436839271</v>
      </c>
      <c r="CF56" s="35">
        <v>74.3055852544</v>
      </c>
      <c r="CG56" s="35">
        <f>CA56/CD56</f>
        <v>7.6070910878441658E-3</v>
      </c>
      <c r="CH56" s="35">
        <f>CB56/CE56</f>
        <v>7.6070910878441658E-3</v>
      </c>
      <c r="CI56" s="35">
        <f>CC56/CF56</f>
        <v>6.0841664227418171E-2</v>
      </c>
      <c r="CJ56" s="26">
        <v>743</v>
      </c>
      <c r="CK56" s="26">
        <v>356</v>
      </c>
      <c r="CL56" s="26">
        <v>142</v>
      </c>
      <c r="CM56" s="35">
        <v>0.54294067861899997</v>
      </c>
      <c r="CN56" s="35">
        <v>0.54294067861899997</v>
      </c>
      <c r="CO56" s="35">
        <v>4.2073260435099999E-2</v>
      </c>
      <c r="CP56" s="26">
        <v>21</v>
      </c>
      <c r="CQ56" s="26">
        <v>21</v>
      </c>
      <c r="CR56" s="26">
        <v>841</v>
      </c>
      <c r="CS56" s="26"/>
      <c r="CT56" s="35">
        <v>201708281900</v>
      </c>
      <c r="CU56" s="35">
        <v>201708282100</v>
      </c>
      <c r="CV56" s="35">
        <v>2.7955612063624899</v>
      </c>
      <c r="CW56" s="35">
        <v>2.5856224105740102</v>
      </c>
      <c r="CX56" s="35">
        <v>0.44408657723118999</v>
      </c>
      <c r="CY56" s="35">
        <v>214.38122260619599</v>
      </c>
      <c r="CZ56" s="35">
        <v>203.63638577278701</v>
      </c>
      <c r="DA56" s="35">
        <v>27.969590416642401</v>
      </c>
      <c r="DC56" s="47">
        <f>AQ56*CW56*3600/AT56</f>
        <v>296.32633715186921</v>
      </c>
      <c r="DD56" s="47">
        <f>(CX56/CW56)*DC56</f>
        <v>50.894727811403484</v>
      </c>
    </row>
    <row r="57" spans="1:108" s="1" customFormat="1" ht="24" customHeight="1" x14ac:dyDescent="0.3">
      <c r="A57" s="3" t="s">
        <v>583</v>
      </c>
      <c r="B57" s="11">
        <v>34.328155000000002</v>
      </c>
      <c r="C57" s="11">
        <v>-118.51593800000001</v>
      </c>
      <c r="D57" s="23" t="str">
        <f>CONCATENATE(E57,"_",F57,"_",TEXT(G57,"00000"))</f>
        <v>ANG_CH4_00053</v>
      </c>
      <c r="E57" s="23" t="s">
        <v>20</v>
      </c>
      <c r="F57" s="23" t="s">
        <v>21</v>
      </c>
      <c r="G57" s="23">
        <f>G56+1</f>
        <v>53</v>
      </c>
      <c r="H57" s="11">
        <v>34.328200000000002</v>
      </c>
      <c r="I57" s="11">
        <v>-118.515918</v>
      </c>
      <c r="J57" s="3" t="s">
        <v>22</v>
      </c>
      <c r="K57" s="12" t="s">
        <v>33</v>
      </c>
      <c r="L57" s="12" t="s">
        <v>57</v>
      </c>
      <c r="M57" s="12" t="s">
        <v>24</v>
      </c>
      <c r="N57" s="1" t="s">
        <v>494</v>
      </c>
      <c r="O57" s="12" t="s">
        <v>27</v>
      </c>
      <c r="P57" s="12" t="s">
        <v>34</v>
      </c>
      <c r="Q57" s="12" t="s">
        <v>28</v>
      </c>
      <c r="R57" s="1" t="s">
        <v>77</v>
      </c>
      <c r="S57" s="3" t="str">
        <f>CONCATENATE(MID(R57,8,2),"/",MID(R57,10,2),"/",MID(R57,6,2))</f>
        <v>08/28/17</v>
      </c>
      <c r="T57" s="3" t="str">
        <f>CONCATENATE(MID(R57,13,2),":",MID(R57,15,2),":",MID(R57,17,2))</f>
        <v>20:57:33</v>
      </c>
      <c r="U57" s="22"/>
      <c r="V57" s="35">
        <v>4.5150372076999998</v>
      </c>
      <c r="W57" s="35">
        <v>5.6857233363299997</v>
      </c>
      <c r="X57" s="35">
        <v>5.7075248273400003</v>
      </c>
      <c r="Y57" s="35">
        <v>145.55287698999999</v>
      </c>
      <c r="Z57" s="35">
        <v>123.971166002</v>
      </c>
      <c r="AA57" s="35">
        <v>130.62270093699999</v>
      </c>
      <c r="AB57" s="35">
        <f>V57/Y57</f>
        <v>3.1019910434406592E-2</v>
      </c>
      <c r="AC57" s="35">
        <f>W57/Z57</f>
        <v>4.5863272240564981E-2</v>
      </c>
      <c r="AD57" s="35">
        <f>X57/AA57</f>
        <v>4.3694739018547542E-2</v>
      </c>
      <c r="AE57" s="26">
        <v>3107</v>
      </c>
      <c r="AF57" s="26">
        <v>14</v>
      </c>
      <c r="AG57" s="26">
        <v>2</v>
      </c>
      <c r="AH57" s="35">
        <v>7.1454529695499994E-2</v>
      </c>
      <c r="AI57" s="35">
        <v>4.8707828855299999E-2</v>
      </c>
      <c r="AJ57" s="35">
        <v>5.1194474205999999E-2</v>
      </c>
      <c r="AK57" s="26">
        <v>970</v>
      </c>
      <c r="AL57" s="26">
        <v>1212</v>
      </c>
      <c r="AM57" s="26">
        <v>1215</v>
      </c>
      <c r="AN57" s="26"/>
      <c r="AO57" s="35">
        <v>1.2904738013899999</v>
      </c>
      <c r="AP57" s="35">
        <v>1.4336582278500001</v>
      </c>
      <c r="AQ57" s="35">
        <v>1.68578993353</v>
      </c>
      <c r="AR57" s="35">
        <v>141.574891842</v>
      </c>
      <c r="AS57" s="35">
        <v>138.663621761</v>
      </c>
      <c r="AT57" s="35">
        <v>142.01031652699999</v>
      </c>
      <c r="AU57" s="35">
        <f>AO57/AR57</f>
        <v>9.1151318189258493E-3</v>
      </c>
      <c r="AV57" s="35">
        <f>AP57/AS57</f>
        <v>1.0339108481682723E-2</v>
      </c>
      <c r="AW57" s="35">
        <f>AQ57/AT57</f>
        <v>1.1870897655590296E-2</v>
      </c>
      <c r="AX57" s="26">
        <v>620</v>
      </c>
      <c r="AY57" s="26">
        <v>304</v>
      </c>
      <c r="AZ57" s="26">
        <v>142</v>
      </c>
      <c r="BA57" s="35">
        <v>0.35296657153299998</v>
      </c>
      <c r="BB57" s="35">
        <v>0.31146366073999998</v>
      </c>
      <c r="BC57" s="35">
        <v>0.29274441667000001</v>
      </c>
      <c r="BD57" s="26">
        <v>191</v>
      </c>
      <c r="BE57" s="26">
        <v>212</v>
      </c>
      <c r="BF57" s="26">
        <v>231</v>
      </c>
      <c r="BG57" s="27"/>
      <c r="BH57" s="35">
        <v>0.169959434509</v>
      </c>
      <c r="BI57" s="35">
        <v>0.169959434509</v>
      </c>
      <c r="BJ57" s="35">
        <v>0.169959434509</v>
      </c>
      <c r="BK57" s="35">
        <v>8.6585218138000002</v>
      </c>
      <c r="BL57" s="35">
        <v>8.6585218138000002</v>
      </c>
      <c r="BM57" s="35">
        <v>8.6585218138000002</v>
      </c>
      <c r="BN57" s="35">
        <f>BH57/BK57</f>
        <v>1.9629151275927688E-2</v>
      </c>
      <c r="BO57" s="35">
        <f>BI57/BL57</f>
        <v>1.9629151275927688E-2</v>
      </c>
      <c r="BP57" s="35">
        <f>BJ57/BM57</f>
        <v>1.9629151275927688E-2</v>
      </c>
      <c r="BQ57" s="26">
        <v>16</v>
      </c>
      <c r="BR57" s="26">
        <v>6</v>
      </c>
      <c r="BS57" s="26">
        <v>5</v>
      </c>
      <c r="BT57" s="35">
        <v>0.458122847291</v>
      </c>
      <c r="BU57" s="35">
        <v>0.458122847291</v>
      </c>
      <c r="BV57" s="35">
        <v>0.458122847291</v>
      </c>
      <c r="BW57" s="26">
        <v>9</v>
      </c>
      <c r="BX57" s="26">
        <v>9</v>
      </c>
      <c r="BY57" s="26">
        <v>9</v>
      </c>
      <c r="BZ57" s="27"/>
      <c r="CA57" s="35">
        <v>1.2904738013899999</v>
      </c>
      <c r="CB57" s="35">
        <v>1.4336582278500001</v>
      </c>
      <c r="CC57" s="35">
        <v>1.68578993353</v>
      </c>
      <c r="CD57" s="35">
        <v>72.8975308224</v>
      </c>
      <c r="CE57" s="35">
        <v>68.371046503599999</v>
      </c>
      <c r="CF57" s="35">
        <v>74.3055852544</v>
      </c>
      <c r="CG57" s="35">
        <f>CA57/CD57</f>
        <v>1.7702572183603538E-2</v>
      </c>
      <c r="CH57" s="35">
        <f>CB57/CE57</f>
        <v>2.0968791632793166E-2</v>
      </c>
      <c r="CI57" s="35">
        <f>CC57/CF57</f>
        <v>2.2687257327404956E-2</v>
      </c>
      <c r="CJ57" s="26">
        <v>620</v>
      </c>
      <c r="CK57" s="26">
        <v>304</v>
      </c>
      <c r="CL57" s="26">
        <v>142</v>
      </c>
      <c r="CM57" s="35">
        <v>0.181744030971</v>
      </c>
      <c r="CN57" s="35">
        <v>0.153573779208</v>
      </c>
      <c r="CO57" s="35">
        <v>0.153175809636</v>
      </c>
      <c r="CP57" s="26">
        <v>191</v>
      </c>
      <c r="CQ57" s="26">
        <v>212</v>
      </c>
      <c r="CR57" s="26">
        <v>231</v>
      </c>
      <c r="CS57" s="26"/>
      <c r="CT57" s="35">
        <v>201708281900</v>
      </c>
      <c r="CU57" s="35">
        <v>201708282100</v>
      </c>
      <c r="CV57" s="35">
        <v>2.6022691270116201</v>
      </c>
      <c r="CW57" s="35">
        <v>2.5705704162726102</v>
      </c>
      <c r="CX57" s="35">
        <v>0.45621448892612398</v>
      </c>
      <c r="CY57" s="35">
        <v>207.550888443302</v>
      </c>
      <c r="CZ57" s="35">
        <v>199.76796737184199</v>
      </c>
      <c r="DA57" s="35">
        <v>26.801602503952399</v>
      </c>
      <c r="DC57" s="47">
        <f>AQ57*CW57*3600/AT57</f>
        <v>109.85392198101708</v>
      </c>
      <c r="DD57" s="47">
        <f>(CX57/CW57)*DC57</f>
        <v>19.496431825342022</v>
      </c>
    </row>
    <row r="58" spans="1:108" s="1" customFormat="1" ht="24" customHeight="1" x14ac:dyDescent="0.3">
      <c r="A58" s="3" t="s">
        <v>582</v>
      </c>
      <c r="B58" s="11">
        <v>34.334847000000003</v>
      </c>
      <c r="C58" s="11">
        <v>-118.51935899999999</v>
      </c>
      <c r="D58" s="23" t="str">
        <f>CONCATENATE(E58,"_",F58,"_",TEXT(G58,"00000"))</f>
        <v>ANG_CH4_00054</v>
      </c>
      <c r="E58" s="23" t="s">
        <v>20</v>
      </c>
      <c r="F58" s="23" t="s">
        <v>21</v>
      </c>
      <c r="G58" s="23">
        <f>G57+1</f>
        <v>54</v>
      </c>
      <c r="H58" s="11">
        <v>34.334789999999998</v>
      </c>
      <c r="I58" s="11">
        <v>-118.51925300000001</v>
      </c>
      <c r="J58" s="3" t="s">
        <v>22</v>
      </c>
      <c r="K58" s="12" t="s">
        <v>33</v>
      </c>
      <c r="L58" s="12" t="s">
        <v>57</v>
      </c>
      <c r="M58" s="12" t="s">
        <v>24</v>
      </c>
      <c r="N58" s="1" t="s">
        <v>493</v>
      </c>
      <c r="O58" s="12" t="s">
        <v>27</v>
      </c>
      <c r="P58" s="12" t="s">
        <v>34</v>
      </c>
      <c r="Q58" s="12" t="s">
        <v>28</v>
      </c>
      <c r="R58" s="1" t="s">
        <v>77</v>
      </c>
      <c r="S58" s="3" t="str">
        <f>CONCATENATE(MID(R58,8,2),"/",MID(R58,10,2),"/",MID(R58,6,2))</f>
        <v>08/28/17</v>
      </c>
      <c r="T58" s="3" t="str">
        <f>CONCATENATE(MID(R58,13,2),":",MID(R58,15,2),":",MID(R58,17,2))</f>
        <v>20:57:33</v>
      </c>
      <c r="U58" s="22"/>
      <c r="V58" s="35">
        <v>26.910475366</v>
      </c>
      <c r="W58" s="35">
        <v>26.910475366</v>
      </c>
      <c r="X58" s="35">
        <v>26.910475366</v>
      </c>
      <c r="Y58" s="35">
        <v>145.55287698999999</v>
      </c>
      <c r="Z58" s="35">
        <v>123.971166002</v>
      </c>
      <c r="AA58" s="35">
        <v>130.62270093699999</v>
      </c>
      <c r="AB58" s="35">
        <f>V58/Y58</f>
        <v>0.18488453078017034</v>
      </c>
      <c r="AC58" s="35">
        <f>W58/Z58</f>
        <v>0.21707043850475569</v>
      </c>
      <c r="AD58" s="35">
        <f>X58/AA58</f>
        <v>0.20601683453918981</v>
      </c>
      <c r="AE58" s="26">
        <v>3107</v>
      </c>
      <c r="AF58" s="26">
        <v>14</v>
      </c>
      <c r="AG58" s="26">
        <v>2</v>
      </c>
      <c r="AH58" s="35">
        <v>1.2134260119900001E-2</v>
      </c>
      <c r="AI58" s="35">
        <v>1.0335064526E-2</v>
      </c>
      <c r="AJ58" s="35">
        <v>1.08895809104E-2</v>
      </c>
      <c r="AK58" s="26">
        <v>5712</v>
      </c>
      <c r="AL58" s="26">
        <v>5712</v>
      </c>
      <c r="AM58" s="26">
        <v>5712</v>
      </c>
      <c r="AN58" s="26"/>
      <c r="AO58" s="35">
        <v>14.7348900597</v>
      </c>
      <c r="AP58" s="35">
        <v>14.966378370299999</v>
      </c>
      <c r="AQ58" s="35">
        <v>14.966378370299999</v>
      </c>
      <c r="AR58" s="35">
        <v>136.74209300699999</v>
      </c>
      <c r="AS58" s="35">
        <v>138.663621761</v>
      </c>
      <c r="AT58" s="35">
        <v>142.01031652699999</v>
      </c>
      <c r="AU58" s="35">
        <f>AO58/AR58</f>
        <v>0.1077567977473162</v>
      </c>
      <c r="AV58" s="35">
        <f>AP58/AS58</f>
        <v>0.10793298328883968</v>
      </c>
      <c r="AW58" s="35">
        <f>AQ58/AT58</f>
        <v>0.10538937407025981</v>
      </c>
      <c r="AX58" s="26">
        <v>566</v>
      </c>
      <c r="AY58" s="26">
        <v>304</v>
      </c>
      <c r="AZ58" s="26">
        <v>142</v>
      </c>
      <c r="BA58" s="35">
        <v>3.32730109271E-2</v>
      </c>
      <c r="BB58" s="35">
        <v>3.3081310659800002E-2</v>
      </c>
      <c r="BC58" s="35">
        <v>3.3879739604600001E-2</v>
      </c>
      <c r="BD58" s="26">
        <v>1957</v>
      </c>
      <c r="BE58" s="26">
        <v>1996</v>
      </c>
      <c r="BF58" s="26">
        <v>1996</v>
      </c>
      <c r="BG58" s="27"/>
      <c r="BH58" s="35">
        <v>4.4696739863900001</v>
      </c>
      <c r="BI58" s="35">
        <v>5.5864242946399996</v>
      </c>
      <c r="BJ58" s="35">
        <v>6.0437266153499998</v>
      </c>
      <c r="BK58" s="35">
        <v>109.522600407</v>
      </c>
      <c r="BL58" s="35">
        <v>145.38614101799999</v>
      </c>
      <c r="BM58" s="35">
        <v>145.56802533499999</v>
      </c>
      <c r="BN58" s="35">
        <f>BH58/BK58</f>
        <v>4.0810517370662491E-2</v>
      </c>
      <c r="BO58" s="35">
        <f>BI58/BL58</f>
        <v>3.8424737430429179E-2</v>
      </c>
      <c r="BP58" s="35">
        <f>BJ58/BM58</f>
        <v>4.1518229030320319E-2</v>
      </c>
      <c r="BQ58" s="26">
        <v>13</v>
      </c>
      <c r="BR58" s="26">
        <v>5</v>
      </c>
      <c r="BS58" s="26">
        <v>4</v>
      </c>
      <c r="BT58" s="35">
        <v>0.184288407214</v>
      </c>
      <c r="BU58" s="35">
        <v>0.184126318411</v>
      </c>
      <c r="BV58" s="35">
        <v>0.16583279259</v>
      </c>
      <c r="BW58" s="26">
        <v>283</v>
      </c>
      <c r="BX58" s="26">
        <v>376</v>
      </c>
      <c r="BY58" s="26">
        <v>418</v>
      </c>
      <c r="BZ58" s="27"/>
      <c r="CA58" s="35">
        <v>14.7348900597</v>
      </c>
      <c r="CB58" s="35">
        <v>14.966378370299999</v>
      </c>
      <c r="CC58" s="35">
        <v>14.966378370299999</v>
      </c>
      <c r="CD58" s="35">
        <v>70.592492518699999</v>
      </c>
      <c r="CE58" s="35">
        <v>68.371046503599999</v>
      </c>
      <c r="CF58" s="35">
        <v>74.3055852544</v>
      </c>
      <c r="CG58" s="35">
        <f>CA58/CD58</f>
        <v>0.20873168709543324</v>
      </c>
      <c r="CH58" s="35">
        <f>CB58/CE58</f>
        <v>0.21889936070397814</v>
      </c>
      <c r="CI58" s="35">
        <f>CC58/CF58</f>
        <v>0.201416600368056</v>
      </c>
      <c r="CJ58" s="26">
        <v>566</v>
      </c>
      <c r="CK58" s="26">
        <v>304</v>
      </c>
      <c r="CL58" s="26">
        <v>142</v>
      </c>
      <c r="CM58" s="35">
        <v>1.7177042732700001E-2</v>
      </c>
      <c r="CN58" s="35">
        <v>1.6311443483099999E-2</v>
      </c>
      <c r="CO58" s="35">
        <v>1.7727260533999999E-2</v>
      </c>
      <c r="CP58" s="26">
        <v>1957</v>
      </c>
      <c r="CQ58" s="26">
        <v>1996</v>
      </c>
      <c r="CR58" s="26">
        <v>1996</v>
      </c>
      <c r="CS58" s="26"/>
      <c r="CT58" s="35">
        <v>201708281900</v>
      </c>
      <c r="CU58" s="35">
        <v>201708282100</v>
      </c>
      <c r="CV58" s="35">
        <v>2.6022691270116201</v>
      </c>
      <c r="CW58" s="35">
        <v>2.80706866444137</v>
      </c>
      <c r="CX58" s="35">
        <v>0.47729632219444301</v>
      </c>
      <c r="CY58" s="35">
        <v>207.550888443302</v>
      </c>
      <c r="CZ58" s="35">
        <v>197.863846419026</v>
      </c>
      <c r="DA58" s="35">
        <v>22.701837855280999</v>
      </c>
      <c r="DC58" s="47">
        <f>AQ58*CW58*3600/AT58</f>
        <v>1065.0067542637782</v>
      </c>
      <c r="DD58" s="47">
        <f>(CX58/CW58)*DC58</f>
        <v>181.08705831159389</v>
      </c>
    </row>
    <row r="59" spans="1:108" s="1" customFormat="1" ht="24" customHeight="1" x14ac:dyDescent="0.3">
      <c r="A59" s="3" t="s">
        <v>586</v>
      </c>
      <c r="B59" s="11">
        <v>34.330173000000002</v>
      </c>
      <c r="C59" s="11">
        <v>-118.51746900000001</v>
      </c>
      <c r="D59" s="23" t="str">
        <f>CONCATENATE(E59,"_",F59,"_",TEXT(G59,"00000"))</f>
        <v>ANG_CH4_00055</v>
      </c>
      <c r="E59" s="23" t="s">
        <v>20</v>
      </c>
      <c r="F59" s="23" t="s">
        <v>21</v>
      </c>
      <c r="G59" s="23">
        <f>G58+1</f>
        <v>55</v>
      </c>
      <c r="H59" s="11">
        <v>34.330193000000001</v>
      </c>
      <c r="I59" s="11">
        <v>-118.51913</v>
      </c>
      <c r="J59" s="3" t="s">
        <v>22</v>
      </c>
      <c r="K59" s="12" t="s">
        <v>33</v>
      </c>
      <c r="L59" s="12" t="s">
        <v>57</v>
      </c>
      <c r="M59" s="12" t="s">
        <v>24</v>
      </c>
      <c r="N59" s="1" t="s">
        <v>495</v>
      </c>
      <c r="O59" s="12" t="s">
        <v>27</v>
      </c>
      <c r="P59" s="12" t="s">
        <v>34</v>
      </c>
      <c r="Q59" s="12" t="s">
        <v>28</v>
      </c>
      <c r="R59" s="1" t="s">
        <v>77</v>
      </c>
      <c r="S59" s="3" t="str">
        <f>CONCATENATE(MID(R59,8,2),"/",MID(R59,10,2),"/",MID(R59,6,2))</f>
        <v>08/28/17</v>
      </c>
      <c r="T59" s="3" t="str">
        <f>CONCATENATE(MID(R59,13,2),":",MID(R59,15,2),":",MID(R59,17,2))</f>
        <v>20:57:33</v>
      </c>
      <c r="U59" s="22"/>
      <c r="V59" s="35">
        <v>32.691094576899999</v>
      </c>
      <c r="W59" s="35">
        <v>32.756729380499998</v>
      </c>
      <c r="X59" s="35">
        <v>32.770089708199997</v>
      </c>
      <c r="Y59" s="35">
        <v>145.55287698999999</v>
      </c>
      <c r="Z59" s="35">
        <v>123.971166002</v>
      </c>
      <c r="AA59" s="35">
        <v>130.62270093699999</v>
      </c>
      <c r="AB59" s="35">
        <f>V59/Y59</f>
        <v>0.22459943941297703</v>
      </c>
      <c r="AC59" s="35">
        <f>W59/Z59</f>
        <v>0.26422861409540616</v>
      </c>
      <c r="AD59" s="35">
        <f>X59/AA59</f>
        <v>0.25087591569558176</v>
      </c>
      <c r="AE59" s="26">
        <v>3107</v>
      </c>
      <c r="AF59" s="26">
        <v>14</v>
      </c>
      <c r="AG59" s="26">
        <v>2</v>
      </c>
      <c r="AH59" s="35">
        <v>9.1559965395800001E-3</v>
      </c>
      <c r="AI59" s="35">
        <v>7.7829780583499996E-3</v>
      </c>
      <c r="AJ59" s="35">
        <v>8.1973228993599996E-3</v>
      </c>
      <c r="AK59" s="26">
        <v>7570</v>
      </c>
      <c r="AL59" s="26">
        <v>7585</v>
      </c>
      <c r="AM59" s="26">
        <v>7588</v>
      </c>
      <c r="AN59" s="26"/>
      <c r="AO59" s="35">
        <v>22.0152839697</v>
      </c>
      <c r="AP59" s="35">
        <v>22.0791923285</v>
      </c>
      <c r="AQ59" s="35">
        <v>22.085319259799999</v>
      </c>
      <c r="AR59" s="35">
        <v>144.65631683399999</v>
      </c>
      <c r="AS59" s="35">
        <v>138.663621761</v>
      </c>
      <c r="AT59" s="35">
        <v>142.01031652699999</v>
      </c>
      <c r="AU59" s="35">
        <f>AO59/AR59</f>
        <v>0.15219027037003566</v>
      </c>
      <c r="AV59" s="35">
        <f>AP59/AS59</f>
        <v>0.15922844108713385</v>
      </c>
      <c r="AW59" s="35">
        <f>AQ59/AT59</f>
        <v>0.15551911860995665</v>
      </c>
      <c r="AX59" s="26">
        <v>650</v>
      </c>
      <c r="AY59" s="26">
        <v>304</v>
      </c>
      <c r="AZ59" s="26">
        <v>142</v>
      </c>
      <c r="BA59" s="35">
        <v>1.7804073506600002E-2</v>
      </c>
      <c r="BB59" s="35">
        <v>1.7013732563000001E-2</v>
      </c>
      <c r="BC59" s="35">
        <v>1.7419876417000001E-2</v>
      </c>
      <c r="BD59" s="26">
        <v>3869</v>
      </c>
      <c r="BE59" s="26">
        <v>3881</v>
      </c>
      <c r="BF59" s="26">
        <v>3882</v>
      </c>
      <c r="BG59" s="27"/>
      <c r="BH59" s="35">
        <v>8.8090800950400006</v>
      </c>
      <c r="BI59" s="35">
        <v>8.8090800950400006</v>
      </c>
      <c r="BJ59" s="35">
        <v>9.1292566750800006</v>
      </c>
      <c r="BK59" s="35">
        <v>128.923582017</v>
      </c>
      <c r="BL59" s="35">
        <v>128.923582017</v>
      </c>
      <c r="BM59" s="35">
        <v>148.522119565</v>
      </c>
      <c r="BN59" s="35">
        <f>BH59/BK59</f>
        <v>6.8327919200060899E-2</v>
      </c>
      <c r="BO59" s="35">
        <f>BI59/BL59</f>
        <v>6.8327919200060899E-2</v>
      </c>
      <c r="BP59" s="35">
        <f>BJ59/BM59</f>
        <v>6.1467320166304421E-2</v>
      </c>
      <c r="BQ59" s="26">
        <v>17</v>
      </c>
      <c r="BR59" s="26">
        <v>7</v>
      </c>
      <c r="BS59" s="26">
        <v>6</v>
      </c>
      <c r="BT59" s="35">
        <v>5.1720456539800001E-2</v>
      </c>
      <c r="BU59" s="35">
        <v>5.1720456539800001E-2</v>
      </c>
      <c r="BV59" s="35">
        <v>5.7734545992099998E-2</v>
      </c>
      <c r="BW59" s="26">
        <v>1187</v>
      </c>
      <c r="BX59" s="26">
        <v>1187</v>
      </c>
      <c r="BY59" s="26">
        <v>1225</v>
      </c>
      <c r="BZ59" s="27"/>
      <c r="CA59" s="35">
        <v>22.0152839697</v>
      </c>
      <c r="CB59" s="35">
        <v>22.0791923285</v>
      </c>
      <c r="CC59" s="35">
        <v>22.085319259799999</v>
      </c>
      <c r="CD59" s="35">
        <v>71.523422736900002</v>
      </c>
      <c r="CE59" s="35">
        <v>68.371046503599999</v>
      </c>
      <c r="CF59" s="35">
        <v>74.3055852544</v>
      </c>
      <c r="CG59" s="35">
        <f>CA59/CD59</f>
        <v>0.30780523536581234</v>
      </c>
      <c r="CH59" s="35">
        <f>CB59/CE59</f>
        <v>0.32293190550092643</v>
      </c>
      <c r="CI59" s="35">
        <f>CC59/CF59</f>
        <v>0.29722286937363457</v>
      </c>
      <c r="CJ59" s="26">
        <v>650</v>
      </c>
      <c r="CK59" s="26">
        <v>304</v>
      </c>
      <c r="CL59" s="26">
        <v>142</v>
      </c>
      <c r="CM59" s="35">
        <v>8.8029911428899998E-3</v>
      </c>
      <c r="CN59" s="35">
        <v>8.3889825282700003E-3</v>
      </c>
      <c r="CO59" s="35">
        <v>9.1147892905500006E-3</v>
      </c>
      <c r="CP59" s="26">
        <v>3869</v>
      </c>
      <c r="CQ59" s="26">
        <v>3881</v>
      </c>
      <c r="CR59" s="26">
        <v>3882</v>
      </c>
      <c r="CS59" s="26"/>
      <c r="CT59" s="35">
        <v>201708281900</v>
      </c>
      <c r="CU59" s="35">
        <v>201708282100</v>
      </c>
      <c r="CV59" s="35">
        <v>2.6022691270116201</v>
      </c>
      <c r="CW59" s="35">
        <v>2.5856224105740102</v>
      </c>
      <c r="CX59" s="35">
        <v>0.44408657723118999</v>
      </c>
      <c r="CY59" s="35">
        <v>207.550888443302</v>
      </c>
      <c r="CZ59" s="35">
        <v>203.63638577278701</v>
      </c>
      <c r="DA59" s="35">
        <v>27.969590416642401</v>
      </c>
      <c r="DC59" s="47">
        <f>AQ59*CW59*3600/AT59</f>
        <v>1447.6093860622377</v>
      </c>
      <c r="DD59" s="47">
        <f>(CX59/CW59)*DC59</f>
        <v>248.63023107902563</v>
      </c>
    </row>
    <row r="60" spans="1:108" s="1" customFormat="1" ht="24" customHeight="1" x14ac:dyDescent="0.3">
      <c r="A60" s="3" t="s">
        <v>602</v>
      </c>
      <c r="B60" s="11">
        <v>34.324215000000002</v>
      </c>
      <c r="C60" s="11">
        <v>-118.50976900000001</v>
      </c>
      <c r="D60" s="23" t="str">
        <f>CONCATENATE(E60,"_",F60,"_",TEXT(G60,"00000"))</f>
        <v>ANG_CH4_00056</v>
      </c>
      <c r="E60" s="23" t="s">
        <v>20</v>
      </c>
      <c r="F60" s="23" t="s">
        <v>21</v>
      </c>
      <c r="G60" s="23">
        <f>G59+1</f>
        <v>56</v>
      </c>
      <c r="H60" s="11">
        <v>34.324131999999999</v>
      </c>
      <c r="I60" s="11">
        <v>-118.50988599999999</v>
      </c>
      <c r="J60" s="3" t="s">
        <v>22</v>
      </c>
      <c r="K60" s="12" t="s">
        <v>33</v>
      </c>
      <c r="L60" s="12" t="s">
        <v>57</v>
      </c>
      <c r="M60" s="12" t="s">
        <v>24</v>
      </c>
      <c r="N60" s="1" t="s">
        <v>185</v>
      </c>
      <c r="O60" s="12" t="s">
        <v>27</v>
      </c>
      <c r="P60" s="12" t="s">
        <v>34</v>
      </c>
      <c r="Q60" s="12" t="s">
        <v>28</v>
      </c>
      <c r="R60" s="1" t="s">
        <v>186</v>
      </c>
      <c r="S60" s="3" t="str">
        <f>CONCATENATE(MID(R60,8,2),"/",MID(R60,10,2),"/",MID(R60,6,2))</f>
        <v>08/28/17</v>
      </c>
      <c r="T60" s="3" t="str">
        <f>CONCATENATE(MID(R60,13,2),":",MID(R60,15,2),":",MID(R60,17,2))</f>
        <v>21:02:41</v>
      </c>
      <c r="U60" s="22"/>
      <c r="V60" s="35" t="s">
        <v>647</v>
      </c>
      <c r="W60" s="35" t="s">
        <v>647</v>
      </c>
      <c r="X60" s="35">
        <v>3.4219368018399998</v>
      </c>
      <c r="Y60" s="35" t="s">
        <v>647</v>
      </c>
      <c r="Z60" s="35" t="s">
        <v>647</v>
      </c>
      <c r="AA60" s="35">
        <v>143.45068839199999</v>
      </c>
      <c r="AB60" s="35" t="e">
        <f>V60/Y60</f>
        <v>#VALUE!</v>
      </c>
      <c r="AC60" s="35" t="e">
        <f>W60/Z60</f>
        <v>#VALUE!</v>
      </c>
      <c r="AD60" s="35">
        <f>X60/AA60</f>
        <v>2.385444671055922E-2</v>
      </c>
      <c r="AE60" s="26" t="s">
        <v>647</v>
      </c>
      <c r="AF60" s="26" t="s">
        <v>647</v>
      </c>
      <c r="AG60" s="26">
        <v>2</v>
      </c>
      <c r="AH60" s="35" t="s">
        <v>647</v>
      </c>
      <c r="AI60" s="35" t="s">
        <v>647</v>
      </c>
      <c r="AJ60" s="35">
        <v>7.2776971433000007E-2</v>
      </c>
      <c r="AK60" s="26" t="s">
        <v>647</v>
      </c>
      <c r="AL60" s="26" t="s">
        <v>647</v>
      </c>
      <c r="AM60" s="26">
        <v>857</v>
      </c>
      <c r="AN60" s="26"/>
      <c r="AO60" s="35" t="s">
        <v>647</v>
      </c>
      <c r="AP60" s="35" t="s">
        <v>647</v>
      </c>
      <c r="AQ60" s="35">
        <v>0.77930183479899995</v>
      </c>
      <c r="AR60" s="35" t="s">
        <v>647</v>
      </c>
      <c r="AS60" s="35" t="s">
        <v>647</v>
      </c>
      <c r="AT60" s="35">
        <v>148.345542569</v>
      </c>
      <c r="AU60" s="35" t="e">
        <f>AO60/AR60</f>
        <v>#VALUE!</v>
      </c>
      <c r="AV60" s="35" t="e">
        <f>AP60/AS60</f>
        <v>#VALUE!</v>
      </c>
      <c r="AW60" s="35">
        <f>AQ60/AT60</f>
        <v>5.2532878393465919E-3</v>
      </c>
      <c r="AX60" s="26" t="s">
        <v>647</v>
      </c>
      <c r="AY60" s="26" t="s">
        <v>647</v>
      </c>
      <c r="AZ60" s="26">
        <v>2</v>
      </c>
      <c r="BA60" s="35" t="s">
        <v>647</v>
      </c>
      <c r="BB60" s="35" t="s">
        <v>647</v>
      </c>
      <c r="BC60" s="35">
        <v>0.51188938084400004</v>
      </c>
      <c r="BD60" s="26" t="s">
        <v>647</v>
      </c>
      <c r="BE60" s="26" t="s">
        <v>647</v>
      </c>
      <c r="BF60" s="26">
        <v>126</v>
      </c>
      <c r="BG60" s="27"/>
      <c r="BH60" s="35">
        <v>0.258743705933</v>
      </c>
      <c r="BI60" s="35">
        <v>0.258743705933</v>
      </c>
      <c r="BJ60" s="35">
        <v>0.258743705933</v>
      </c>
      <c r="BK60" s="35">
        <v>17.963574254600001</v>
      </c>
      <c r="BL60" s="35">
        <v>17.963574254600001</v>
      </c>
      <c r="BM60" s="35">
        <v>17.963574254600001</v>
      </c>
      <c r="BN60" s="35">
        <f>BH60/BK60</f>
        <v>1.4403798613003897E-2</v>
      </c>
      <c r="BO60" s="35">
        <f>BI60/BL60</f>
        <v>1.4403798613003897E-2</v>
      </c>
      <c r="BP60" s="35">
        <f>BJ60/BM60</f>
        <v>1.4403798613003897E-2</v>
      </c>
      <c r="BQ60" s="26">
        <v>18</v>
      </c>
      <c r="BR60" s="26">
        <v>16</v>
      </c>
      <c r="BS60" s="26">
        <v>9</v>
      </c>
      <c r="BT60" s="35">
        <v>0.37191665123399997</v>
      </c>
      <c r="BU60" s="35">
        <v>0.37191665123399997</v>
      </c>
      <c r="BV60" s="35">
        <v>0.37191665123399997</v>
      </c>
      <c r="BW60" s="26">
        <v>21</v>
      </c>
      <c r="BX60" s="26">
        <v>21</v>
      </c>
      <c r="BY60" s="26">
        <v>21</v>
      </c>
      <c r="BZ60" s="27"/>
      <c r="CA60" s="35" t="s">
        <v>647</v>
      </c>
      <c r="CB60" s="35" t="s">
        <v>647</v>
      </c>
      <c r="CC60" s="35">
        <v>0.77930183479899995</v>
      </c>
      <c r="CD60" s="35" t="s">
        <v>647</v>
      </c>
      <c r="CE60" s="35" t="s">
        <v>647</v>
      </c>
      <c r="CF60" s="35">
        <v>73.492108419900006</v>
      </c>
      <c r="CG60" s="35" t="e">
        <f>CA60/CD60</f>
        <v>#VALUE!</v>
      </c>
      <c r="CH60" s="35" t="e">
        <f>CB60/CE60</f>
        <v>#VALUE!</v>
      </c>
      <c r="CI60" s="35">
        <f>CC60/CF60</f>
        <v>1.060388457419712E-2</v>
      </c>
      <c r="CJ60" s="26" t="s">
        <v>647</v>
      </c>
      <c r="CK60" s="26" t="s">
        <v>647</v>
      </c>
      <c r="CL60" s="26">
        <v>2</v>
      </c>
      <c r="CM60" s="35" t="s">
        <v>647</v>
      </c>
      <c r="CN60" s="35" t="s">
        <v>647</v>
      </c>
      <c r="CO60" s="35">
        <v>0.25359595728000001</v>
      </c>
      <c r="CP60" s="26" t="s">
        <v>647</v>
      </c>
      <c r="CQ60" s="26" t="s">
        <v>647</v>
      </c>
      <c r="CR60" s="26">
        <v>126</v>
      </c>
      <c r="CS60" s="26"/>
      <c r="CT60" s="35">
        <v>201708282000</v>
      </c>
      <c r="CU60" s="35">
        <v>201708282200</v>
      </c>
      <c r="CV60" s="35">
        <v>2.6022691270116201</v>
      </c>
      <c r="CW60" s="35">
        <v>2.58163994493612</v>
      </c>
      <c r="CX60" s="35">
        <v>0.45629897449941997</v>
      </c>
      <c r="CY60" s="35">
        <v>207.550888443302</v>
      </c>
      <c r="CZ60" s="35">
        <v>195.97307275866899</v>
      </c>
      <c r="DA60" s="35">
        <v>23.991437892746799</v>
      </c>
      <c r="DC60" s="47">
        <f>AQ60*CW60*3600/AT60</f>
        <v>48.823551821895563</v>
      </c>
      <c r="DD60" s="47">
        <f>(CX60/CW60)*DC60</f>
        <v>8.629451473838845</v>
      </c>
    </row>
    <row r="61" spans="1:108" s="1" customFormat="1" ht="24" customHeight="1" x14ac:dyDescent="0.3">
      <c r="A61" s="3" t="s">
        <v>590</v>
      </c>
      <c r="B61" s="11">
        <v>34.326715999999998</v>
      </c>
      <c r="C61" s="11">
        <v>-118.517695</v>
      </c>
      <c r="D61" s="23" t="str">
        <f>CONCATENATE(E61,"_",F61,"_",TEXT(G61,"00000"))</f>
        <v>ANG_CH4_00057</v>
      </c>
      <c r="E61" s="23" t="s">
        <v>20</v>
      </c>
      <c r="F61" s="23" t="s">
        <v>21</v>
      </c>
      <c r="G61" s="23">
        <f>G60+1</f>
        <v>57</v>
      </c>
      <c r="H61" s="11">
        <v>34.326656</v>
      </c>
      <c r="I61" s="11">
        <v>-118.51771599999999</v>
      </c>
      <c r="J61" s="3" t="s">
        <v>22</v>
      </c>
      <c r="K61" s="12" t="s">
        <v>33</v>
      </c>
      <c r="L61" s="12" t="s">
        <v>57</v>
      </c>
      <c r="M61" s="12" t="s">
        <v>24</v>
      </c>
      <c r="N61" s="1" t="s">
        <v>187</v>
      </c>
      <c r="O61" s="12" t="s">
        <v>27</v>
      </c>
      <c r="P61" s="12" t="s">
        <v>34</v>
      </c>
      <c r="Q61" s="12" t="s">
        <v>28</v>
      </c>
      <c r="R61" s="1" t="s">
        <v>186</v>
      </c>
      <c r="S61" s="3" t="str">
        <f>CONCATENATE(MID(R61,8,2),"/",MID(R61,10,2),"/",MID(R61,6,2))</f>
        <v>08/28/17</v>
      </c>
      <c r="T61" s="3" t="str">
        <f>CONCATENATE(MID(R61,13,2),":",MID(R61,15,2),":",MID(R61,17,2))</f>
        <v>21:02:41</v>
      </c>
      <c r="U61" s="22"/>
      <c r="V61" s="35">
        <v>6.1705569558700004</v>
      </c>
      <c r="W61" s="35">
        <v>6.5112053808899999</v>
      </c>
      <c r="X61" s="35">
        <v>7.1454235517800004</v>
      </c>
      <c r="Y61" s="35">
        <v>112.91102691899999</v>
      </c>
      <c r="Z61" s="35">
        <v>149.23437941700001</v>
      </c>
      <c r="AA61" s="35">
        <v>143.45068839199999</v>
      </c>
      <c r="AB61" s="35">
        <f>V61/Y61</f>
        <v>5.4649728412235844E-2</v>
      </c>
      <c r="AC61" s="35">
        <f>W61/Z61</f>
        <v>4.3630733121461131E-2</v>
      </c>
      <c r="AD61" s="35">
        <f>X61/AA61</f>
        <v>4.9811009147994363E-2</v>
      </c>
      <c r="AE61" s="26">
        <v>1902</v>
      </c>
      <c r="AF61" s="26">
        <v>711</v>
      </c>
      <c r="AG61" s="26">
        <v>2</v>
      </c>
      <c r="AH61" s="35">
        <v>6.5108422857500001E-2</v>
      </c>
      <c r="AI61" s="35">
        <v>7.6968579822099994E-2</v>
      </c>
      <c r="AJ61" s="35">
        <v>6.24322968149E-2</v>
      </c>
      <c r="AK61" s="26">
        <v>754</v>
      </c>
      <c r="AL61" s="26">
        <v>843</v>
      </c>
      <c r="AM61" s="26">
        <v>999</v>
      </c>
      <c r="AN61" s="26"/>
      <c r="AO61" s="35">
        <v>5.2776351406200002</v>
      </c>
      <c r="AP61" s="35">
        <v>5.2828171342500001</v>
      </c>
      <c r="AQ61" s="35">
        <v>5.4046210329499997</v>
      </c>
      <c r="AR61" s="35">
        <v>91.567734492</v>
      </c>
      <c r="AS61" s="35">
        <v>94.552102039000005</v>
      </c>
      <c r="AT61" s="35">
        <v>147.64853538</v>
      </c>
      <c r="AU61" s="35">
        <f>AO61/AR61</f>
        <v>5.7636406206829235E-2</v>
      </c>
      <c r="AV61" s="35">
        <f>AP61/AS61</f>
        <v>5.5872022094981995E-2</v>
      </c>
      <c r="AW61" s="35">
        <f>AQ61/AT61</f>
        <v>3.6604636944350566E-2</v>
      </c>
      <c r="AX61" s="26">
        <v>1572</v>
      </c>
      <c r="AY61" s="26">
        <v>668</v>
      </c>
      <c r="AZ61" s="26">
        <v>129</v>
      </c>
      <c r="BA61" s="35">
        <v>8.5987167332200007E-2</v>
      </c>
      <c r="BB61" s="35">
        <v>8.8598296513300007E-2</v>
      </c>
      <c r="BC61" s="35">
        <v>0.132360856459</v>
      </c>
      <c r="BD61" s="26">
        <v>463</v>
      </c>
      <c r="BE61" s="26">
        <v>464</v>
      </c>
      <c r="BF61" s="26">
        <v>485</v>
      </c>
      <c r="BG61" s="27"/>
      <c r="BH61" s="35">
        <v>4.4699112728400001</v>
      </c>
      <c r="BI61" s="35">
        <v>4.4699112728400001</v>
      </c>
      <c r="BJ61" s="35">
        <v>4.4699112728400001</v>
      </c>
      <c r="BK61" s="35">
        <v>72.184832201800006</v>
      </c>
      <c r="BL61" s="35">
        <v>72.184832201800006</v>
      </c>
      <c r="BM61" s="35">
        <v>72.184832201800006</v>
      </c>
      <c r="BN61" s="35">
        <f>BH61/BK61</f>
        <v>6.1923137264403558E-2</v>
      </c>
      <c r="BO61" s="35">
        <f>BI61/BL61</f>
        <v>6.1923137264403558E-2</v>
      </c>
      <c r="BP61" s="35">
        <f>BJ61/BM61</f>
        <v>6.1923137264403558E-2</v>
      </c>
      <c r="BQ61" s="26">
        <v>19</v>
      </c>
      <c r="BR61" s="26">
        <v>17</v>
      </c>
      <c r="BS61" s="26">
        <v>10</v>
      </c>
      <c r="BT61" s="35">
        <v>0.100915465122</v>
      </c>
      <c r="BU61" s="35">
        <v>0.100915465122</v>
      </c>
      <c r="BV61" s="35">
        <v>0.100915465122</v>
      </c>
      <c r="BW61" s="26">
        <v>311</v>
      </c>
      <c r="BX61" s="26">
        <v>311</v>
      </c>
      <c r="BY61" s="26">
        <v>311</v>
      </c>
      <c r="BZ61" s="27"/>
      <c r="CA61" s="35">
        <v>5.2776351406200002</v>
      </c>
      <c r="CB61" s="35">
        <v>5.2828171342500001</v>
      </c>
      <c r="CC61" s="35">
        <v>5.4046210329499997</v>
      </c>
      <c r="CD61" s="35">
        <v>74.882574742100005</v>
      </c>
      <c r="CE61" s="35">
        <v>74.882574742100005</v>
      </c>
      <c r="CF61" s="35">
        <v>51.068287615700001</v>
      </c>
      <c r="CG61" s="35">
        <f>CA61/CD61</f>
        <v>7.0478815115485635E-2</v>
      </c>
      <c r="CH61" s="35">
        <f>CB61/CE61</f>
        <v>7.0548016710754585E-2</v>
      </c>
      <c r="CI61" s="35">
        <f>CC61/CF61</f>
        <v>0.10583125625086455</v>
      </c>
      <c r="CJ61" s="26">
        <v>1572</v>
      </c>
      <c r="CK61" s="26">
        <v>668</v>
      </c>
      <c r="CL61" s="26">
        <v>129</v>
      </c>
      <c r="CM61" s="35">
        <v>7.0318879464800005E-2</v>
      </c>
      <c r="CN61" s="35">
        <v>7.0167330155600005E-2</v>
      </c>
      <c r="CO61" s="35">
        <v>4.57806253839E-2</v>
      </c>
      <c r="CP61" s="26">
        <v>463</v>
      </c>
      <c r="CQ61" s="26">
        <v>464</v>
      </c>
      <c r="CR61" s="26">
        <v>485</v>
      </c>
      <c r="CS61" s="26"/>
      <c r="CT61" s="35">
        <v>201708282000</v>
      </c>
      <c r="CU61" s="35">
        <v>201708282200</v>
      </c>
      <c r="CV61" s="35">
        <v>2.6022691270116201</v>
      </c>
      <c r="CW61" s="35">
        <v>2.5856224105740102</v>
      </c>
      <c r="CX61" s="35">
        <v>0.44408657723118999</v>
      </c>
      <c r="CY61" s="35">
        <v>207.550888443302</v>
      </c>
      <c r="CZ61" s="35">
        <v>203.63638577278701</v>
      </c>
      <c r="DA61" s="35">
        <v>27.969590416642401</v>
      </c>
      <c r="DC61" s="47">
        <f>AQ61*CW61*3600/AT61</f>
        <v>340.72477061125744</v>
      </c>
      <c r="DD61" s="47">
        <f>(CX61/CW61)*DC61</f>
        <v>58.520260553065221</v>
      </c>
    </row>
    <row r="62" spans="1:108" s="1" customFormat="1" ht="24" customHeight="1" x14ac:dyDescent="0.3">
      <c r="A62" s="3" t="s">
        <v>585</v>
      </c>
      <c r="B62" s="11">
        <v>34.326884999999997</v>
      </c>
      <c r="C62" s="11">
        <v>-118.518891</v>
      </c>
      <c r="D62" s="23" t="str">
        <f>CONCATENATE(E62,"_",F62,"_",TEXT(G62,"00000"))</f>
        <v>ANG_CH4_00058</v>
      </c>
      <c r="E62" s="23" t="s">
        <v>20</v>
      </c>
      <c r="F62" s="23" t="s">
        <v>21</v>
      </c>
      <c r="G62" s="23">
        <f>G61+1</f>
        <v>58</v>
      </c>
      <c r="H62" s="11">
        <v>34.327286999999998</v>
      </c>
      <c r="I62" s="11">
        <v>-118.51991099999999</v>
      </c>
      <c r="J62" s="3" t="s">
        <v>22</v>
      </c>
      <c r="K62" s="12" t="s">
        <v>33</v>
      </c>
      <c r="L62" s="12" t="s">
        <v>57</v>
      </c>
      <c r="M62" s="12" t="s">
        <v>24</v>
      </c>
      <c r="N62" s="1" t="s">
        <v>192</v>
      </c>
      <c r="O62" s="12" t="s">
        <v>27</v>
      </c>
      <c r="P62" s="12" t="s">
        <v>34</v>
      </c>
      <c r="Q62" s="12" t="s">
        <v>28</v>
      </c>
      <c r="R62" s="1" t="s">
        <v>193</v>
      </c>
      <c r="S62" s="3" t="str">
        <f>CONCATENATE(MID(R62,8,2),"/",MID(R62,10,2),"/",MID(R62,6,2))</f>
        <v>08/30/17</v>
      </c>
      <c r="T62" s="3" t="str">
        <f>CONCATENATE(MID(R62,13,2),":",MID(R62,15,2),":",MID(R62,17,2))</f>
        <v>17:57:33</v>
      </c>
      <c r="U62" s="22"/>
      <c r="V62" s="35">
        <v>24.799224403299998</v>
      </c>
      <c r="W62" s="35">
        <v>24.799224403299998</v>
      </c>
      <c r="X62" s="35">
        <v>24.799224403299998</v>
      </c>
      <c r="Y62" s="35">
        <v>147.70165875800001</v>
      </c>
      <c r="Z62" s="35">
        <v>147.70165875800001</v>
      </c>
      <c r="AA62" s="35">
        <v>147.70165875800001</v>
      </c>
      <c r="AB62" s="35">
        <f>V62/Y62</f>
        <v>0.16790078467522146</v>
      </c>
      <c r="AC62" s="35">
        <f>W62/Z62</f>
        <v>0.16790078467522146</v>
      </c>
      <c r="AD62" s="35">
        <f>X62/AA62</f>
        <v>0.16790078467522146</v>
      </c>
      <c r="AE62" s="26">
        <v>1</v>
      </c>
      <c r="AF62" s="26">
        <v>1</v>
      </c>
      <c r="AG62" s="26">
        <v>1</v>
      </c>
      <c r="AH62" s="35">
        <v>4.3639711620200002E-3</v>
      </c>
      <c r="AI62" s="35">
        <v>4.3639711620200002E-3</v>
      </c>
      <c r="AJ62" s="35">
        <v>4.3639711620200002E-3</v>
      </c>
      <c r="AK62" s="26">
        <v>48351</v>
      </c>
      <c r="AL62" s="26">
        <v>48351</v>
      </c>
      <c r="AM62" s="26">
        <v>48351</v>
      </c>
      <c r="AN62" s="26"/>
      <c r="AO62" s="35">
        <v>14.105849835800001</v>
      </c>
      <c r="AP62" s="35">
        <v>11.8839130857</v>
      </c>
      <c r="AQ62" s="35">
        <v>13.905701245099999</v>
      </c>
      <c r="AR62" s="35">
        <v>147.426049259</v>
      </c>
      <c r="AS62" s="35">
        <v>124.641285295</v>
      </c>
      <c r="AT62" s="35">
        <v>144.982826569</v>
      </c>
      <c r="AU62" s="35">
        <f>AO62/AR62</f>
        <v>9.5680850885576277E-2</v>
      </c>
      <c r="AV62" s="35">
        <f>AP62/AS62</f>
        <v>9.5344917677744168E-2</v>
      </c>
      <c r="AW62" s="35">
        <f>AQ62/AT62</f>
        <v>9.5912747558980854E-2</v>
      </c>
      <c r="AX62" s="26">
        <v>1523</v>
      </c>
      <c r="AY62" s="26">
        <v>1</v>
      </c>
      <c r="AZ62" s="26">
        <v>1</v>
      </c>
      <c r="BA62" s="35">
        <v>1.0416888010599999E-2</v>
      </c>
      <c r="BB62" s="35">
        <v>1.0454378757199999E-2</v>
      </c>
      <c r="BC62" s="35">
        <v>1.03886404008E-2</v>
      </c>
      <c r="BD62" s="26">
        <v>20218</v>
      </c>
      <c r="BE62" s="26">
        <v>17032</v>
      </c>
      <c r="BF62" s="26">
        <v>19937</v>
      </c>
      <c r="BG62" s="27"/>
      <c r="BH62" s="35" t="s">
        <v>647</v>
      </c>
      <c r="BI62" s="35" t="s">
        <v>647</v>
      </c>
      <c r="BJ62" s="35" t="s">
        <v>647</v>
      </c>
      <c r="BK62" s="35" t="s">
        <v>647</v>
      </c>
      <c r="BL62" s="35" t="s">
        <v>647</v>
      </c>
      <c r="BM62" s="35" t="s">
        <v>647</v>
      </c>
      <c r="BN62" s="35" t="e">
        <f>BH62/BK62</f>
        <v>#VALUE!</v>
      </c>
      <c r="BO62" s="35" t="e">
        <f>BI62/BL62</f>
        <v>#VALUE!</v>
      </c>
      <c r="BP62" s="35" t="e">
        <f>BJ62/BM62</f>
        <v>#VALUE!</v>
      </c>
      <c r="BQ62" s="26" t="s">
        <v>647</v>
      </c>
      <c r="BR62" s="26" t="s">
        <v>647</v>
      </c>
      <c r="BS62" s="26" t="s">
        <v>647</v>
      </c>
      <c r="BT62" s="35" t="s">
        <v>647</v>
      </c>
      <c r="BU62" s="35" t="s">
        <v>647</v>
      </c>
      <c r="BV62" s="35" t="s">
        <v>647</v>
      </c>
      <c r="BW62" s="26" t="s">
        <v>647</v>
      </c>
      <c r="BX62" s="26" t="s">
        <v>647</v>
      </c>
      <c r="BY62" s="26" t="s">
        <v>647</v>
      </c>
      <c r="BZ62" s="27"/>
      <c r="CA62" s="35">
        <v>5.5331893726899999</v>
      </c>
      <c r="CB62" s="35">
        <v>5.7131639331399997</v>
      </c>
      <c r="CC62" s="35">
        <v>5.7131639331399997</v>
      </c>
      <c r="CD62" s="35">
        <v>71.694490722799998</v>
      </c>
      <c r="CE62" s="35">
        <v>72.964717500999996</v>
      </c>
      <c r="CF62" s="35">
        <v>73.182648216600001</v>
      </c>
      <c r="CG62" s="35">
        <f>CA62/CD62</f>
        <v>7.7177330041767869E-2</v>
      </c>
      <c r="CH62" s="35">
        <f>CB62/CE62</f>
        <v>7.8300363913033716E-2</v>
      </c>
      <c r="CI62" s="35">
        <f>CC62/CF62</f>
        <v>7.8067193144345445E-2</v>
      </c>
      <c r="CJ62" s="26">
        <v>1523</v>
      </c>
      <c r="CK62" s="26">
        <v>1</v>
      </c>
      <c r="CL62" s="26">
        <v>1</v>
      </c>
      <c r="CM62" s="35">
        <v>1.2734141617899999E-2</v>
      </c>
      <c r="CN62" s="35">
        <v>1.25660410748E-2</v>
      </c>
      <c r="CO62" s="35">
        <v>1.2603573274199999E-2</v>
      </c>
      <c r="CP62" s="26">
        <v>8043</v>
      </c>
      <c r="CQ62" s="26">
        <v>8295</v>
      </c>
      <c r="CR62" s="26">
        <v>8295</v>
      </c>
      <c r="CS62" s="26"/>
      <c r="CT62" s="35">
        <v>201708301600</v>
      </c>
      <c r="CU62" s="35">
        <v>201708301800</v>
      </c>
      <c r="CV62" s="35">
        <v>2.54021207779205</v>
      </c>
      <c r="CW62" s="35">
        <v>2.1432127031459598</v>
      </c>
      <c r="CX62" s="35">
        <v>0.68956176211702802</v>
      </c>
      <c r="CY62" s="35">
        <v>187.42146080439599</v>
      </c>
      <c r="CZ62" s="35">
        <v>183.27638672381599</v>
      </c>
      <c r="DA62" s="35">
        <v>44.5980296157529</v>
      </c>
      <c r="DC62" s="47">
        <f>AQ62*CW62*3600/AT62</f>
        <v>740.02110826334194</v>
      </c>
      <c r="DD62" s="47">
        <f>(CX62/CW62)*DC62</f>
        <v>238.09594757852346</v>
      </c>
    </row>
    <row r="63" spans="1:108" s="1" customFormat="1" ht="24" customHeight="1" x14ac:dyDescent="0.3">
      <c r="A63" s="3" t="s">
        <v>581</v>
      </c>
      <c r="B63" s="11">
        <v>34.328167999999998</v>
      </c>
      <c r="C63" s="11">
        <v>-118.52011400000001</v>
      </c>
      <c r="D63" s="23" t="str">
        <f>CONCATENATE(E63,"_",F63,"_",TEXT(G63,"00000"))</f>
        <v>ANG_CH4_00059</v>
      </c>
      <c r="E63" s="23" t="s">
        <v>20</v>
      </c>
      <c r="F63" s="23" t="s">
        <v>21</v>
      </c>
      <c r="G63" s="23">
        <f>G62+1</f>
        <v>59</v>
      </c>
      <c r="H63" s="11">
        <v>34.326880000000003</v>
      </c>
      <c r="I63" s="11">
        <v>-118.517163</v>
      </c>
      <c r="J63" s="3" t="s">
        <v>22</v>
      </c>
      <c r="K63" s="12" t="s">
        <v>33</v>
      </c>
      <c r="L63" s="12" t="s">
        <v>57</v>
      </c>
      <c r="M63" s="12" t="s">
        <v>24</v>
      </c>
      <c r="N63" s="1" t="s">
        <v>194</v>
      </c>
      <c r="O63" s="12" t="s">
        <v>27</v>
      </c>
      <c r="P63" s="12" t="s">
        <v>34</v>
      </c>
      <c r="Q63" s="12" t="s">
        <v>28</v>
      </c>
      <c r="R63" s="1" t="s">
        <v>193</v>
      </c>
      <c r="S63" s="3" t="str">
        <f>CONCATENATE(MID(R63,8,2),"/",MID(R63,10,2),"/",MID(R63,6,2))</f>
        <v>08/30/17</v>
      </c>
      <c r="T63" s="3" t="str">
        <f>CONCATENATE(MID(R63,13,2),":",MID(R63,15,2),":",MID(R63,17,2))</f>
        <v>17:57:33</v>
      </c>
      <c r="U63" s="22"/>
      <c r="V63" s="35" t="s">
        <v>647</v>
      </c>
      <c r="W63" s="35">
        <v>7.27385955947</v>
      </c>
      <c r="X63" s="35">
        <v>7.27385955947</v>
      </c>
      <c r="Y63" s="35" t="s">
        <v>647</v>
      </c>
      <c r="Z63" s="35">
        <v>147.70165875800001</v>
      </c>
      <c r="AA63" s="35">
        <v>147.70165875800001</v>
      </c>
      <c r="AB63" s="35" t="e">
        <f>V63/Y63</f>
        <v>#VALUE!</v>
      </c>
      <c r="AC63" s="35">
        <f>W63/Z63</f>
        <v>4.9246972719431452E-2</v>
      </c>
      <c r="AD63" s="35">
        <f>X63/AA63</f>
        <v>4.9246972719431452E-2</v>
      </c>
      <c r="AE63" s="26" t="s">
        <v>647</v>
      </c>
      <c r="AF63" s="26">
        <v>1</v>
      </c>
      <c r="AG63" s="26">
        <v>1</v>
      </c>
      <c r="AH63" s="35" t="s">
        <v>647</v>
      </c>
      <c r="AI63" s="35">
        <v>1.7406564069899998E-2</v>
      </c>
      <c r="AJ63" s="35">
        <v>1.7406564069899998E-2</v>
      </c>
      <c r="AK63" s="26" t="s">
        <v>647</v>
      </c>
      <c r="AL63" s="26">
        <v>12122</v>
      </c>
      <c r="AM63" s="26">
        <v>12122</v>
      </c>
      <c r="AN63" s="26"/>
      <c r="AO63" s="35" t="s">
        <v>647</v>
      </c>
      <c r="AP63" s="35" t="s">
        <v>647</v>
      </c>
      <c r="AQ63" s="35">
        <v>3.9590221641099999</v>
      </c>
      <c r="AR63" s="35" t="s">
        <v>647</v>
      </c>
      <c r="AS63" s="35" t="s">
        <v>647</v>
      </c>
      <c r="AT63" s="35">
        <v>144.982826569</v>
      </c>
      <c r="AU63" s="35" t="e">
        <f>AO63/AR63</f>
        <v>#VALUE!</v>
      </c>
      <c r="AV63" s="35" t="e">
        <f>AP63/AS63</f>
        <v>#VALUE!</v>
      </c>
      <c r="AW63" s="35">
        <f>AQ63/AT63</f>
        <v>2.7306835283872937E-2</v>
      </c>
      <c r="AX63" s="26" t="s">
        <v>647</v>
      </c>
      <c r="AY63" s="26" t="s">
        <v>647</v>
      </c>
      <c r="AZ63" s="26">
        <v>1</v>
      </c>
      <c r="BA63" s="35" t="s">
        <v>647</v>
      </c>
      <c r="BB63" s="35" t="s">
        <v>647</v>
      </c>
      <c r="BC63" s="35">
        <v>4.5842922459100002E-2</v>
      </c>
      <c r="BD63" s="26" t="s">
        <v>647</v>
      </c>
      <c r="BE63" s="26" t="s">
        <v>647</v>
      </c>
      <c r="BF63" s="26">
        <v>4518</v>
      </c>
      <c r="BG63" s="27"/>
      <c r="BH63" s="35" t="s">
        <v>647</v>
      </c>
      <c r="BI63" s="35" t="s">
        <v>647</v>
      </c>
      <c r="BJ63" s="35" t="s">
        <v>647</v>
      </c>
      <c r="BK63" s="35" t="s">
        <v>647</v>
      </c>
      <c r="BL63" s="35" t="s">
        <v>647</v>
      </c>
      <c r="BM63" s="35" t="s">
        <v>647</v>
      </c>
      <c r="BN63" s="35" t="e">
        <f>BH63/BK63</f>
        <v>#VALUE!</v>
      </c>
      <c r="BO63" s="35" t="e">
        <f>BI63/BL63</f>
        <v>#VALUE!</v>
      </c>
      <c r="BP63" s="35" t="e">
        <f>BJ63/BM63</f>
        <v>#VALUE!</v>
      </c>
      <c r="BQ63" s="26" t="s">
        <v>647</v>
      </c>
      <c r="BR63" s="26" t="s">
        <v>647</v>
      </c>
      <c r="BS63" s="26" t="s">
        <v>647</v>
      </c>
      <c r="BT63" s="35" t="s">
        <v>647</v>
      </c>
      <c r="BU63" s="35" t="s">
        <v>647</v>
      </c>
      <c r="BV63" s="35" t="s">
        <v>647</v>
      </c>
      <c r="BW63" s="26" t="s">
        <v>647</v>
      </c>
      <c r="BX63" s="26" t="s">
        <v>647</v>
      </c>
      <c r="BY63" s="26" t="s">
        <v>647</v>
      </c>
      <c r="BZ63" s="27"/>
      <c r="CA63" s="35" t="s">
        <v>647</v>
      </c>
      <c r="CB63" s="35" t="s">
        <v>647</v>
      </c>
      <c r="CC63" s="35">
        <v>1.16036720173</v>
      </c>
      <c r="CD63" s="35" t="s">
        <v>647</v>
      </c>
      <c r="CE63" s="35" t="s">
        <v>647</v>
      </c>
      <c r="CF63" s="35">
        <v>73.182648216600001</v>
      </c>
      <c r="CG63" s="35" t="e">
        <f>CA63/CD63</f>
        <v>#VALUE!</v>
      </c>
      <c r="CH63" s="35" t="e">
        <f>CB63/CE63</f>
        <v>#VALUE!</v>
      </c>
      <c r="CI63" s="35">
        <f>CC63/CF63</f>
        <v>1.5855769502842263E-2</v>
      </c>
      <c r="CJ63" s="26" t="s">
        <v>647</v>
      </c>
      <c r="CK63" s="26" t="s">
        <v>647</v>
      </c>
      <c r="CL63" s="26">
        <v>1</v>
      </c>
      <c r="CM63" s="35" t="s">
        <v>647</v>
      </c>
      <c r="CN63" s="35" t="s">
        <v>647</v>
      </c>
      <c r="CO63" s="35">
        <v>0.10856348941799999</v>
      </c>
      <c r="CP63" s="26" t="s">
        <v>647</v>
      </c>
      <c r="CQ63" s="26" t="s">
        <v>647</v>
      </c>
      <c r="CR63" s="26">
        <v>963</v>
      </c>
      <c r="CS63" s="26"/>
      <c r="CT63" s="35">
        <v>201708301600</v>
      </c>
      <c r="CU63" s="35">
        <v>201708301800</v>
      </c>
      <c r="CV63" s="35">
        <v>2.5201431657508699</v>
      </c>
      <c r="CW63" s="35">
        <v>2.1432127031459598</v>
      </c>
      <c r="CX63" s="35">
        <v>0.68956176211702802</v>
      </c>
      <c r="CY63" s="35">
        <v>181.77616285858201</v>
      </c>
      <c r="CZ63" s="35">
        <v>183.27638672381599</v>
      </c>
      <c r="DA63" s="35">
        <v>44.5980296157529</v>
      </c>
      <c r="DC63" s="47">
        <f>AQ63*CW63*3600/AT63</f>
        <v>210.68768254719882</v>
      </c>
      <c r="DD63" s="47">
        <f>(CX63/CW63)*DC63</f>
        <v>67.787098042272675</v>
      </c>
    </row>
    <row r="64" spans="1:108" s="1" customFormat="1" ht="24" customHeight="1" x14ac:dyDescent="0.3">
      <c r="A64" s="3" t="s">
        <v>583</v>
      </c>
      <c r="B64" s="11">
        <v>34.328155000000002</v>
      </c>
      <c r="C64" s="11">
        <v>-118.51593800000001</v>
      </c>
      <c r="D64" s="23" t="str">
        <f>CONCATENATE(E64,"_",F64,"_",TEXT(G64,"00000"))</f>
        <v>ANG_CH4_00060</v>
      </c>
      <c r="E64" s="23" t="s">
        <v>20</v>
      </c>
      <c r="F64" s="23" t="s">
        <v>21</v>
      </c>
      <c r="G64" s="23">
        <f>G63+1</f>
        <v>60</v>
      </c>
      <c r="H64" s="11">
        <v>34.327390999999999</v>
      </c>
      <c r="I64" s="11">
        <v>-118.515646</v>
      </c>
      <c r="J64" s="3" t="s">
        <v>22</v>
      </c>
      <c r="K64" s="12" t="s">
        <v>33</v>
      </c>
      <c r="L64" s="12" t="s">
        <v>57</v>
      </c>
      <c r="M64" s="12" t="s">
        <v>24</v>
      </c>
      <c r="N64" s="1" t="s">
        <v>196</v>
      </c>
      <c r="O64" s="12" t="s">
        <v>27</v>
      </c>
      <c r="P64" s="12" t="s">
        <v>34</v>
      </c>
      <c r="Q64" s="12" t="s">
        <v>28</v>
      </c>
      <c r="R64" s="1" t="s">
        <v>193</v>
      </c>
      <c r="S64" s="3" t="str">
        <f>CONCATENATE(MID(R64,8,2),"/",MID(R64,10,2),"/",MID(R64,6,2))</f>
        <v>08/30/17</v>
      </c>
      <c r="T64" s="3" t="str">
        <f>CONCATENATE(MID(R64,13,2),":",MID(R64,15,2),":",MID(R64,17,2))</f>
        <v>17:57:33</v>
      </c>
      <c r="U64" s="22"/>
      <c r="V64" s="35" t="s">
        <v>647</v>
      </c>
      <c r="W64" s="35" t="s">
        <v>647</v>
      </c>
      <c r="X64" s="35" t="s">
        <v>647</v>
      </c>
      <c r="Y64" s="35" t="s">
        <v>647</v>
      </c>
      <c r="Z64" s="35" t="s">
        <v>647</v>
      </c>
      <c r="AA64" s="35" t="s">
        <v>647</v>
      </c>
      <c r="AB64" s="35" t="e">
        <f>V64/Y64</f>
        <v>#VALUE!</v>
      </c>
      <c r="AC64" s="35" t="e">
        <f>W64/Z64</f>
        <v>#VALUE!</v>
      </c>
      <c r="AD64" s="35" t="e">
        <f>X64/AA64</f>
        <v>#VALUE!</v>
      </c>
      <c r="AE64" s="26" t="s">
        <v>647</v>
      </c>
      <c r="AF64" s="26" t="s">
        <v>647</v>
      </c>
      <c r="AG64" s="26" t="s">
        <v>647</v>
      </c>
      <c r="AH64" s="35" t="s">
        <v>647</v>
      </c>
      <c r="AI64" s="35" t="s">
        <v>647</v>
      </c>
      <c r="AJ64" s="35" t="s">
        <v>647</v>
      </c>
      <c r="AK64" s="26" t="s">
        <v>647</v>
      </c>
      <c r="AL64" s="26" t="s">
        <v>647</v>
      </c>
      <c r="AM64" s="26" t="s">
        <v>647</v>
      </c>
      <c r="AN64" s="26"/>
      <c r="AO64" s="35" t="s">
        <v>647</v>
      </c>
      <c r="AP64" s="35" t="s">
        <v>647</v>
      </c>
      <c r="AQ64" s="35" t="s">
        <v>647</v>
      </c>
      <c r="AR64" s="35" t="s">
        <v>647</v>
      </c>
      <c r="AS64" s="35" t="s">
        <v>647</v>
      </c>
      <c r="AT64" s="35" t="s">
        <v>647</v>
      </c>
      <c r="AU64" s="35" t="e">
        <f>AO64/AR64</f>
        <v>#VALUE!</v>
      </c>
      <c r="AV64" s="35" t="e">
        <f>AP64/AS64</f>
        <v>#VALUE!</v>
      </c>
      <c r="AW64" s="35" t="e">
        <f>AQ64/AT64</f>
        <v>#VALUE!</v>
      </c>
      <c r="AX64" s="26" t="s">
        <v>647</v>
      </c>
      <c r="AY64" s="26" t="s">
        <v>647</v>
      </c>
      <c r="AZ64" s="26" t="s">
        <v>647</v>
      </c>
      <c r="BA64" s="35" t="s">
        <v>647</v>
      </c>
      <c r="BB64" s="35" t="s">
        <v>647</v>
      </c>
      <c r="BC64" s="35" t="s">
        <v>647</v>
      </c>
      <c r="BD64" s="26" t="s">
        <v>647</v>
      </c>
      <c r="BE64" s="26" t="s">
        <v>647</v>
      </c>
      <c r="BF64" s="26" t="s">
        <v>647</v>
      </c>
      <c r="BG64" s="27"/>
      <c r="BH64" s="35" t="s">
        <v>647</v>
      </c>
      <c r="BI64" s="35" t="s">
        <v>647</v>
      </c>
      <c r="BJ64" s="35" t="s">
        <v>647</v>
      </c>
      <c r="BK64" s="35" t="s">
        <v>647</v>
      </c>
      <c r="BL64" s="35" t="s">
        <v>647</v>
      </c>
      <c r="BM64" s="35" t="s">
        <v>647</v>
      </c>
      <c r="BN64" s="35" t="e">
        <f>BH64/BK64</f>
        <v>#VALUE!</v>
      </c>
      <c r="BO64" s="35" t="e">
        <f>BI64/BL64</f>
        <v>#VALUE!</v>
      </c>
      <c r="BP64" s="35" t="e">
        <f>BJ64/BM64</f>
        <v>#VALUE!</v>
      </c>
      <c r="BQ64" s="26" t="s">
        <v>647</v>
      </c>
      <c r="BR64" s="26" t="s">
        <v>647</v>
      </c>
      <c r="BS64" s="26" t="s">
        <v>647</v>
      </c>
      <c r="BT64" s="35" t="s">
        <v>647</v>
      </c>
      <c r="BU64" s="35" t="s">
        <v>647</v>
      </c>
      <c r="BV64" s="35" t="s">
        <v>647</v>
      </c>
      <c r="BW64" s="26" t="s">
        <v>647</v>
      </c>
      <c r="BX64" s="26" t="s">
        <v>647</v>
      </c>
      <c r="BY64" s="26" t="s">
        <v>647</v>
      </c>
      <c r="BZ64" s="27"/>
      <c r="CA64" s="35" t="s">
        <v>647</v>
      </c>
      <c r="CB64" s="35" t="s">
        <v>647</v>
      </c>
      <c r="CC64" s="35" t="s">
        <v>647</v>
      </c>
      <c r="CD64" s="35" t="s">
        <v>647</v>
      </c>
      <c r="CE64" s="35" t="s">
        <v>647</v>
      </c>
      <c r="CF64" s="35" t="s">
        <v>647</v>
      </c>
      <c r="CG64" s="35" t="e">
        <f>CA64/CD64</f>
        <v>#VALUE!</v>
      </c>
      <c r="CH64" s="35" t="e">
        <f>CB64/CE64</f>
        <v>#VALUE!</v>
      </c>
      <c r="CI64" s="35" t="e">
        <f>CC64/CF64</f>
        <v>#VALUE!</v>
      </c>
      <c r="CJ64" s="26" t="s">
        <v>647</v>
      </c>
      <c r="CK64" s="26" t="s">
        <v>647</v>
      </c>
      <c r="CL64" s="26" t="s">
        <v>647</v>
      </c>
      <c r="CM64" s="35" t="s">
        <v>647</v>
      </c>
      <c r="CN64" s="35" t="s">
        <v>647</v>
      </c>
      <c r="CO64" s="35" t="s">
        <v>647</v>
      </c>
      <c r="CP64" s="26" t="s">
        <v>647</v>
      </c>
      <c r="CQ64" s="26" t="s">
        <v>647</v>
      </c>
      <c r="CR64" s="26" t="s">
        <v>647</v>
      </c>
      <c r="CS64" s="26"/>
      <c r="CT64" s="35">
        <v>201708301600</v>
      </c>
      <c r="CU64" s="35">
        <v>201708301800</v>
      </c>
      <c r="CV64" s="35">
        <v>2.5201431657508699</v>
      </c>
      <c r="CW64" s="35">
        <v>2.1392119681600898</v>
      </c>
      <c r="CX64" s="35">
        <v>0.70689002998806105</v>
      </c>
      <c r="CY64" s="35">
        <v>181.77616285858201</v>
      </c>
      <c r="CZ64" s="35">
        <v>181.70414482581799</v>
      </c>
      <c r="DA64" s="35">
        <v>44.316695041025604</v>
      </c>
      <c r="DC64" s="47" t="e">
        <f>AQ64*CW64*3600/AT64</f>
        <v>#VALUE!</v>
      </c>
      <c r="DD64" s="47" t="e">
        <f>(CX64/CW64)*DC64</f>
        <v>#VALUE!</v>
      </c>
    </row>
    <row r="65" spans="1:108" s="1" customFormat="1" ht="24" customHeight="1" x14ac:dyDescent="0.3">
      <c r="A65" s="3" t="s">
        <v>160</v>
      </c>
      <c r="B65" s="11">
        <v>34.086652962999999</v>
      </c>
      <c r="C65" s="11">
        <v>-117.22056430799999</v>
      </c>
      <c r="D65" s="23" t="str">
        <f>CONCATENATE(E65,"_",F65,"_",TEXT(G65,"00000"))</f>
        <v>ANG_CH4_00061</v>
      </c>
      <c r="E65" s="23" t="s">
        <v>20</v>
      </c>
      <c r="F65" s="23" t="s">
        <v>21</v>
      </c>
      <c r="G65" s="23">
        <f>G64+1</f>
        <v>61</v>
      </c>
      <c r="H65" s="11">
        <v>34.086652962999999</v>
      </c>
      <c r="I65" s="11">
        <v>-117.22056430799999</v>
      </c>
      <c r="J65" s="3" t="s">
        <v>22</v>
      </c>
      <c r="K65" s="12" t="s">
        <v>161</v>
      </c>
      <c r="L65" s="12" t="s">
        <v>23</v>
      </c>
      <c r="M65" s="12" t="s">
        <v>24</v>
      </c>
      <c r="N65" s="1" t="s">
        <v>162</v>
      </c>
      <c r="O65" s="12" t="s">
        <v>27</v>
      </c>
      <c r="P65" s="12" t="s">
        <v>163</v>
      </c>
      <c r="Q65" s="12" t="s">
        <v>28</v>
      </c>
      <c r="R65" s="1" t="s">
        <v>164</v>
      </c>
      <c r="S65" s="3" t="str">
        <f>CONCATENATE(MID(R65,8,2),"/",MID(R65,10,2),"/",MID(R65,6,2))</f>
        <v>08/30/17</v>
      </c>
      <c r="T65" s="3" t="str">
        <f>CONCATENATE(MID(R65,13,2),":",MID(R65,15,2),":",MID(R65,17,2))</f>
        <v>18:34:47</v>
      </c>
      <c r="U65" s="22"/>
      <c r="V65" s="35">
        <v>0.29935048402100001</v>
      </c>
      <c r="W65" s="35">
        <v>0.29935048402100001</v>
      </c>
      <c r="X65" s="35">
        <v>0.29935048402100001</v>
      </c>
      <c r="Y65" s="35">
        <v>39.4588393139</v>
      </c>
      <c r="Z65" s="35">
        <v>39.4588393139</v>
      </c>
      <c r="AA65" s="35">
        <v>39.4588393139</v>
      </c>
      <c r="AB65" s="35">
        <f>V65/Y65</f>
        <v>7.5863986175475021E-3</v>
      </c>
      <c r="AC65" s="35">
        <f>W65/Z65</f>
        <v>7.5863986175475021E-3</v>
      </c>
      <c r="AD65" s="35">
        <f>X65/AA65</f>
        <v>7.5863986175475021E-3</v>
      </c>
      <c r="AE65" s="26">
        <v>245</v>
      </c>
      <c r="AF65" s="26">
        <v>214</v>
      </c>
      <c r="AG65" s="26">
        <v>126</v>
      </c>
      <c r="AH65" s="35">
        <v>0.48714616436899999</v>
      </c>
      <c r="AI65" s="35">
        <v>0.48714616436899999</v>
      </c>
      <c r="AJ65" s="35">
        <v>0.48714616436899999</v>
      </c>
      <c r="AK65" s="26">
        <v>27</v>
      </c>
      <c r="AL65" s="26">
        <v>27</v>
      </c>
      <c r="AM65" s="26">
        <v>27</v>
      </c>
      <c r="AN65" s="26"/>
      <c r="AO65" s="35">
        <v>0.15881037128</v>
      </c>
      <c r="AP65" s="35">
        <v>0.15881037128</v>
      </c>
      <c r="AQ65" s="35">
        <v>0.15881037128</v>
      </c>
      <c r="AR65" s="35">
        <v>15.2970585408</v>
      </c>
      <c r="AS65" s="35">
        <v>15.2970585408</v>
      </c>
      <c r="AT65" s="35">
        <v>15.2970585408</v>
      </c>
      <c r="AU65" s="35">
        <f>AO65/AR65</f>
        <v>1.0381758745083196E-2</v>
      </c>
      <c r="AV65" s="35">
        <f>AP65/AS65</f>
        <v>1.0381758745083196E-2</v>
      </c>
      <c r="AW65" s="35">
        <f>AQ65/AT65</f>
        <v>1.0381758745083196E-2</v>
      </c>
      <c r="AX65" s="26">
        <v>41</v>
      </c>
      <c r="AY65" s="26">
        <v>40</v>
      </c>
      <c r="AZ65" s="26">
        <v>32</v>
      </c>
      <c r="BA65" s="35">
        <v>0.22169650059099999</v>
      </c>
      <c r="BB65" s="35">
        <v>0.22169650059099999</v>
      </c>
      <c r="BC65" s="35">
        <v>0.22169650059099999</v>
      </c>
      <c r="BD65" s="26">
        <v>23</v>
      </c>
      <c r="BE65" s="26">
        <v>23</v>
      </c>
      <c r="BF65" s="26">
        <v>23</v>
      </c>
      <c r="BG65" s="27"/>
      <c r="BH65" s="35" t="s">
        <v>647</v>
      </c>
      <c r="BI65" s="35" t="s">
        <v>647</v>
      </c>
      <c r="BJ65" s="35" t="s">
        <v>647</v>
      </c>
      <c r="BK65" s="35" t="s">
        <v>647</v>
      </c>
      <c r="BL65" s="35" t="s">
        <v>647</v>
      </c>
      <c r="BM65" s="35" t="s">
        <v>647</v>
      </c>
      <c r="BN65" s="35" t="e">
        <f>BH65/BK65</f>
        <v>#VALUE!</v>
      </c>
      <c r="BO65" s="35" t="e">
        <f>BI65/BL65</f>
        <v>#VALUE!</v>
      </c>
      <c r="BP65" s="35" t="e">
        <f>BJ65/BM65</f>
        <v>#VALUE!</v>
      </c>
      <c r="BQ65" s="26" t="s">
        <v>647</v>
      </c>
      <c r="BR65" s="26" t="s">
        <v>647</v>
      </c>
      <c r="BS65" s="26" t="s">
        <v>647</v>
      </c>
      <c r="BT65" s="35" t="s">
        <v>647</v>
      </c>
      <c r="BU65" s="35" t="s">
        <v>647</v>
      </c>
      <c r="BV65" s="35" t="s">
        <v>647</v>
      </c>
      <c r="BW65" s="26" t="s">
        <v>647</v>
      </c>
      <c r="BX65" s="26" t="s">
        <v>647</v>
      </c>
      <c r="BY65" s="26" t="s">
        <v>647</v>
      </c>
      <c r="BZ65" s="27"/>
      <c r="CA65" s="35">
        <v>0.15881037128</v>
      </c>
      <c r="CB65" s="35">
        <v>0.15881037128</v>
      </c>
      <c r="CC65" s="35">
        <v>0.15881037128</v>
      </c>
      <c r="CD65" s="35">
        <v>15.2970585408</v>
      </c>
      <c r="CE65" s="35">
        <v>15.2970585408</v>
      </c>
      <c r="CF65" s="35">
        <v>15.2970585408</v>
      </c>
      <c r="CG65" s="35">
        <f>CA65/CD65</f>
        <v>1.0381758745083196E-2</v>
      </c>
      <c r="CH65" s="35">
        <f>CB65/CE65</f>
        <v>1.0381758745083196E-2</v>
      </c>
      <c r="CI65" s="35">
        <f>CC65/CF65</f>
        <v>1.0381758745083196E-2</v>
      </c>
      <c r="CJ65" s="26">
        <v>41</v>
      </c>
      <c r="CK65" s="26">
        <v>40</v>
      </c>
      <c r="CL65" s="26">
        <v>32</v>
      </c>
      <c r="CM65" s="35">
        <v>0.22169650059099999</v>
      </c>
      <c r="CN65" s="35">
        <v>0.22169650059099999</v>
      </c>
      <c r="CO65" s="35">
        <v>0.22169650059099999</v>
      </c>
      <c r="CP65" s="26">
        <v>23</v>
      </c>
      <c r="CQ65" s="26">
        <v>23</v>
      </c>
      <c r="CR65" s="26">
        <v>23</v>
      </c>
      <c r="CS65" s="26"/>
      <c r="CT65" s="35">
        <v>201708301700</v>
      </c>
      <c r="CU65" s="35">
        <v>201708301900</v>
      </c>
      <c r="CV65" s="35">
        <v>0.154634083542282</v>
      </c>
      <c r="CW65" s="35">
        <v>1.32048035980185</v>
      </c>
      <c r="CX65" s="35">
        <v>0.71423865531288</v>
      </c>
      <c r="CY65" s="35">
        <v>178.90540054490901</v>
      </c>
      <c r="CZ65" s="35">
        <v>219.17506621900799</v>
      </c>
      <c r="DA65" s="35">
        <v>95.8048172391332</v>
      </c>
      <c r="DC65" s="47">
        <f>AQ65*CW65*3600/AT65</f>
        <v>49.352070683100465</v>
      </c>
      <c r="DD65" s="47">
        <f>(CX65/CW65)*DC65</f>
        <v>26.694192261135438</v>
      </c>
    </row>
    <row r="66" spans="1:108" s="1" customFormat="1" ht="24" customHeight="1" x14ac:dyDescent="0.3">
      <c r="A66" s="3" t="s">
        <v>590</v>
      </c>
      <c r="B66" s="11">
        <v>34.326715999999998</v>
      </c>
      <c r="C66" s="11">
        <v>-118.517695</v>
      </c>
      <c r="D66" s="23" t="str">
        <f>CONCATENATE(E66,"_",F66,"_",TEXT(G66,"00000"))</f>
        <v>ANG_CH4_00062</v>
      </c>
      <c r="E66" s="23" t="s">
        <v>20</v>
      </c>
      <c r="F66" s="23" t="s">
        <v>21</v>
      </c>
      <c r="G66" s="23">
        <f>G65+1</f>
        <v>62</v>
      </c>
      <c r="H66" s="11">
        <v>34.326706999999999</v>
      </c>
      <c r="I66" s="11">
        <v>-118.517702</v>
      </c>
      <c r="J66" s="3" t="s">
        <v>22</v>
      </c>
      <c r="K66" s="12" t="s">
        <v>33</v>
      </c>
      <c r="L66" s="12" t="s">
        <v>57</v>
      </c>
      <c r="M66" s="12" t="s">
        <v>24</v>
      </c>
      <c r="N66" s="1" t="s">
        <v>188</v>
      </c>
      <c r="O66" s="12" t="s">
        <v>27</v>
      </c>
      <c r="P66" s="12" t="s">
        <v>34</v>
      </c>
      <c r="Q66" s="12" t="s">
        <v>28</v>
      </c>
      <c r="R66" s="1" t="s">
        <v>189</v>
      </c>
      <c r="S66" s="3" t="str">
        <f>CONCATENATE(MID(R66,8,2),"/",MID(R66,10,2),"/",MID(R66,6,2))</f>
        <v>09/01/17</v>
      </c>
      <c r="T66" s="3" t="str">
        <f>CONCATENATE(MID(R66,13,2),":",MID(R66,15,2),":",MID(R66,17,2))</f>
        <v>18:37:04</v>
      </c>
      <c r="U66" s="22"/>
      <c r="V66" s="35">
        <v>9.8730831232499998</v>
      </c>
      <c r="W66" s="35">
        <v>9.8965186716800009</v>
      </c>
      <c r="X66" s="35">
        <v>9.8965186716800009</v>
      </c>
      <c r="Y66" s="35">
        <v>146.62786229100001</v>
      </c>
      <c r="Z66" s="35">
        <v>146.62786229100001</v>
      </c>
      <c r="AA66" s="35">
        <v>146.62786229100001</v>
      </c>
      <c r="AB66" s="35">
        <f>V66/Y66</f>
        <v>6.7334290829772311E-2</v>
      </c>
      <c r="AC66" s="35">
        <f>W66/Z66</f>
        <v>6.7494120947076283E-2</v>
      </c>
      <c r="AD66" s="35">
        <f>X66/AA66</f>
        <v>6.7494120947076283E-2</v>
      </c>
      <c r="AE66" s="26">
        <v>1818</v>
      </c>
      <c r="AF66" s="26">
        <v>24</v>
      </c>
      <c r="AG66" s="26">
        <v>1</v>
      </c>
      <c r="AH66" s="35">
        <v>1.24350474741E-2</v>
      </c>
      <c r="AI66" s="35">
        <v>1.2409999093600001E-2</v>
      </c>
      <c r="AJ66" s="35">
        <v>1.2409999093600001E-2</v>
      </c>
      <c r="AK66" s="26">
        <v>16845</v>
      </c>
      <c r="AL66" s="26">
        <v>16879</v>
      </c>
      <c r="AM66" s="26">
        <v>16879</v>
      </c>
      <c r="AN66" s="26"/>
      <c r="AO66" s="35">
        <v>4.3539621456099997</v>
      </c>
      <c r="AP66" s="35">
        <v>4.4039588899000002</v>
      </c>
      <c r="AQ66" s="35">
        <v>4.89742539582</v>
      </c>
      <c r="AR66" s="35">
        <v>146.382034417</v>
      </c>
      <c r="AS66" s="35">
        <v>145.62692058799999</v>
      </c>
      <c r="AT66" s="35">
        <v>143.260776209</v>
      </c>
      <c r="AU66" s="35">
        <f>AO66/AR66</f>
        <v>2.9743828625901067E-2</v>
      </c>
      <c r="AV66" s="35">
        <f>AP66/AS66</f>
        <v>3.024137894366007E-2</v>
      </c>
      <c r="AW66" s="35">
        <f>AQ66/AT66</f>
        <v>3.4185389228069331E-2</v>
      </c>
      <c r="AX66" s="26">
        <v>350</v>
      </c>
      <c r="AY66" s="26">
        <v>197</v>
      </c>
      <c r="AZ66" s="26">
        <v>110</v>
      </c>
      <c r="BA66" s="35">
        <v>4.06605467673E-2</v>
      </c>
      <c r="BB66" s="35">
        <v>4.0076759387999997E-2</v>
      </c>
      <c r="BC66" s="35">
        <v>3.4924616335700001E-2</v>
      </c>
      <c r="BD66" s="26">
        <v>5143</v>
      </c>
      <c r="BE66" s="26">
        <v>5191</v>
      </c>
      <c r="BF66" s="26">
        <v>5860</v>
      </c>
      <c r="BG66" s="27"/>
      <c r="BH66" s="35">
        <v>2.5671808781599998</v>
      </c>
      <c r="BI66" s="35">
        <v>2.5671808781599998</v>
      </c>
      <c r="BJ66" s="35">
        <v>2.5671808781599998</v>
      </c>
      <c r="BK66" s="35">
        <v>94.021752802199998</v>
      </c>
      <c r="BL66" s="35">
        <v>94.021752802199998</v>
      </c>
      <c r="BM66" s="35">
        <v>94.021752802199998</v>
      </c>
      <c r="BN66" s="35">
        <f>BH66/BK66</f>
        <v>2.7304116352316405E-2</v>
      </c>
      <c r="BO66" s="35">
        <f>BI66/BL66</f>
        <v>2.7304116352316405E-2</v>
      </c>
      <c r="BP66" s="35">
        <f>BJ66/BM66</f>
        <v>2.7304116352316405E-2</v>
      </c>
      <c r="BQ66" s="26">
        <v>6</v>
      </c>
      <c r="BR66" s="26">
        <v>6</v>
      </c>
      <c r="BS66" s="26">
        <v>5</v>
      </c>
      <c r="BT66" s="35">
        <v>5.9405922033399998E-2</v>
      </c>
      <c r="BU66" s="35">
        <v>5.9405922033399998E-2</v>
      </c>
      <c r="BV66" s="35">
        <v>5.9405922033399998E-2</v>
      </c>
      <c r="BW66" s="26">
        <v>2261</v>
      </c>
      <c r="BX66" s="26">
        <v>2261</v>
      </c>
      <c r="BY66" s="26">
        <v>2261</v>
      </c>
      <c r="BZ66" s="27"/>
      <c r="CA66" s="35">
        <v>4.0659042585199998</v>
      </c>
      <c r="CB66" s="35">
        <v>4.1556589062300002</v>
      </c>
      <c r="CC66" s="35">
        <v>4.1313930952</v>
      </c>
      <c r="CD66" s="35">
        <v>64.525421346900004</v>
      </c>
      <c r="CE66" s="35">
        <v>74.3055852544</v>
      </c>
      <c r="CF66" s="35">
        <v>72.059211763700006</v>
      </c>
      <c r="CG66" s="35">
        <f>CA66/CD66</f>
        <v>6.3012440270029141E-2</v>
      </c>
      <c r="CH66" s="35">
        <f>CB66/CE66</f>
        <v>5.5926602179395705E-2</v>
      </c>
      <c r="CI66" s="35">
        <f>CC66/CF66</f>
        <v>5.7333309566969186E-2</v>
      </c>
      <c r="CJ66" s="26">
        <v>350</v>
      </c>
      <c r="CK66" s="26">
        <v>197</v>
      </c>
      <c r="CL66" s="26">
        <v>110</v>
      </c>
      <c r="CM66" s="35">
        <v>1.9276280500399999E-2</v>
      </c>
      <c r="CN66" s="35">
        <v>2.1703299136700001E-2</v>
      </c>
      <c r="CO66" s="35">
        <v>2.1181426150400001E-2</v>
      </c>
      <c r="CP66" s="26">
        <v>4782</v>
      </c>
      <c r="CQ66" s="26">
        <v>4891</v>
      </c>
      <c r="CR66" s="26">
        <v>4860</v>
      </c>
      <c r="CS66" s="26"/>
      <c r="CT66" s="35">
        <v>201709011700</v>
      </c>
      <c r="CU66" s="35">
        <v>201709011900</v>
      </c>
      <c r="CV66" s="35">
        <v>0.84784714008895901</v>
      </c>
      <c r="CW66" s="35">
        <v>1.88860218958973</v>
      </c>
      <c r="CX66" s="35">
        <v>0.65234795398470902</v>
      </c>
      <c r="CY66" s="35">
        <v>146.07024389829601</v>
      </c>
      <c r="CZ66" s="35">
        <v>155.800741337787</v>
      </c>
      <c r="DA66" s="35">
        <v>52.984414141485701</v>
      </c>
      <c r="DC66" s="47">
        <f>AQ66*CW66*3600/AT66</f>
        <v>232.42536341319209</v>
      </c>
      <c r="DD66" s="47">
        <f>(CX66/CW66)*DC66</f>
        <v>80.282767388766985</v>
      </c>
    </row>
    <row r="67" spans="1:108" s="1" customFormat="1" ht="24" customHeight="1" x14ac:dyDescent="0.3">
      <c r="A67" s="3" t="s">
        <v>583</v>
      </c>
      <c r="B67" s="11">
        <v>34.328155000000002</v>
      </c>
      <c r="C67" s="11">
        <v>-118.51593800000001</v>
      </c>
      <c r="D67" s="23" t="str">
        <f>CONCATENATE(E67,"_",F67,"_",TEXT(G67,"00000"))</f>
        <v>ANG_CH4_00063</v>
      </c>
      <c r="E67" s="23" t="s">
        <v>20</v>
      </c>
      <c r="F67" s="23" t="s">
        <v>21</v>
      </c>
      <c r="G67" s="23">
        <f>G66+1</f>
        <v>63</v>
      </c>
      <c r="H67" s="11">
        <v>34.327955000000003</v>
      </c>
      <c r="I67" s="11">
        <v>-118.51576900000001</v>
      </c>
      <c r="J67" s="3" t="s">
        <v>22</v>
      </c>
      <c r="K67" s="12" t="s">
        <v>33</v>
      </c>
      <c r="L67" s="12" t="s">
        <v>57</v>
      </c>
      <c r="M67" s="12" t="s">
        <v>24</v>
      </c>
      <c r="N67" s="1" t="s">
        <v>539</v>
      </c>
      <c r="O67" s="12" t="s">
        <v>27</v>
      </c>
      <c r="P67" s="12" t="s">
        <v>34</v>
      </c>
      <c r="Q67" s="12" t="s">
        <v>28</v>
      </c>
      <c r="R67" s="1" t="s">
        <v>189</v>
      </c>
      <c r="S67" s="3" t="str">
        <f>CONCATENATE(MID(R67,8,2),"/",MID(R67,10,2),"/",MID(R67,6,2))</f>
        <v>09/01/17</v>
      </c>
      <c r="T67" s="3" t="str">
        <f>CONCATENATE(MID(R67,13,2),":",MID(R67,15,2),":",MID(R67,17,2))</f>
        <v>18:37:04</v>
      </c>
      <c r="U67" s="22"/>
      <c r="V67" s="35">
        <v>1.8258074478999999</v>
      </c>
      <c r="W67" s="35">
        <v>1.8387966957999999</v>
      </c>
      <c r="X67" s="35">
        <v>1.8395449079499999</v>
      </c>
      <c r="Y67" s="35">
        <v>146.62786229100001</v>
      </c>
      <c r="Z67" s="35">
        <v>146.62786229100001</v>
      </c>
      <c r="AA67" s="35">
        <v>146.62786229100001</v>
      </c>
      <c r="AB67" s="35">
        <f>V67/Y67</f>
        <v>1.245198163140695E-2</v>
      </c>
      <c r="AC67" s="35">
        <f>W67/Z67</f>
        <v>1.2540568123067187E-2</v>
      </c>
      <c r="AD67" s="35">
        <f>X67/AA67</f>
        <v>1.2545670919618329E-2</v>
      </c>
      <c r="AE67" s="26">
        <v>1818</v>
      </c>
      <c r="AF67" s="26">
        <v>24</v>
      </c>
      <c r="AG67" s="26">
        <v>1</v>
      </c>
      <c r="AH67" s="35">
        <v>7.0197176508500006E-2</v>
      </c>
      <c r="AI67" s="35">
        <v>6.9776274051099998E-2</v>
      </c>
      <c r="AJ67" s="35">
        <v>6.97530385286E-2</v>
      </c>
      <c r="AK67" s="26">
        <v>2984</v>
      </c>
      <c r="AL67" s="26">
        <v>3002</v>
      </c>
      <c r="AM67" s="26">
        <v>3003</v>
      </c>
      <c r="AN67" s="26"/>
      <c r="AO67" s="35" t="s">
        <v>647</v>
      </c>
      <c r="AP67" s="35">
        <v>0.42282723571399999</v>
      </c>
      <c r="AQ67" s="35">
        <v>0.404166027092</v>
      </c>
      <c r="AR67" s="35" t="s">
        <v>647</v>
      </c>
      <c r="AS67" s="35">
        <v>147.168237062</v>
      </c>
      <c r="AT67" s="35">
        <v>143.260776209</v>
      </c>
      <c r="AU67" s="35" t="e">
        <f>AO67/AR67</f>
        <v>#VALUE!</v>
      </c>
      <c r="AV67" s="35">
        <f>AP67/AS67</f>
        <v>2.8730875911482756E-3</v>
      </c>
      <c r="AW67" s="35">
        <f>AQ67/AT67</f>
        <v>2.8211911018991764E-3</v>
      </c>
      <c r="AX67" s="26" t="s">
        <v>647</v>
      </c>
      <c r="AY67" s="26">
        <v>204</v>
      </c>
      <c r="AZ67" s="26">
        <v>110</v>
      </c>
      <c r="BA67" s="35" t="s">
        <v>647</v>
      </c>
      <c r="BB67" s="35">
        <v>0.563647020537</v>
      </c>
      <c r="BC67" s="35">
        <v>0.58979323264299999</v>
      </c>
      <c r="BD67" s="26" t="s">
        <v>647</v>
      </c>
      <c r="BE67" s="26">
        <v>373</v>
      </c>
      <c r="BF67" s="26">
        <v>347</v>
      </c>
      <c r="BG67" s="27"/>
      <c r="BH67" s="35" t="s">
        <v>647</v>
      </c>
      <c r="BI67" s="35" t="s">
        <v>647</v>
      </c>
      <c r="BJ67" s="35" t="s">
        <v>647</v>
      </c>
      <c r="BK67" s="35" t="s">
        <v>647</v>
      </c>
      <c r="BL67" s="35" t="s">
        <v>647</v>
      </c>
      <c r="BM67" s="35" t="s">
        <v>647</v>
      </c>
      <c r="BN67" s="35" t="e">
        <f>BH67/BK67</f>
        <v>#VALUE!</v>
      </c>
      <c r="BO67" s="35" t="e">
        <f>BI67/BL67</f>
        <v>#VALUE!</v>
      </c>
      <c r="BP67" s="35" t="e">
        <f>BJ67/BM67</f>
        <v>#VALUE!</v>
      </c>
      <c r="BQ67" s="26" t="s">
        <v>647</v>
      </c>
      <c r="BR67" s="26" t="s">
        <v>647</v>
      </c>
      <c r="BS67" s="26" t="s">
        <v>647</v>
      </c>
      <c r="BT67" s="35" t="s">
        <v>647</v>
      </c>
      <c r="BU67" s="35" t="s">
        <v>647</v>
      </c>
      <c r="BV67" s="35" t="s">
        <v>647</v>
      </c>
      <c r="BW67" s="26" t="s">
        <v>647</v>
      </c>
      <c r="BX67" s="26" t="s">
        <v>647</v>
      </c>
      <c r="BY67" s="26" t="s">
        <v>647</v>
      </c>
      <c r="BZ67" s="27"/>
      <c r="CA67" s="35" t="s">
        <v>647</v>
      </c>
      <c r="CB67" s="35">
        <v>0.270822726121</v>
      </c>
      <c r="CC67" s="35">
        <v>0.24468617380999999</v>
      </c>
      <c r="CD67" s="35" t="s">
        <v>647</v>
      </c>
      <c r="CE67" s="35">
        <v>73.082145562400001</v>
      </c>
      <c r="CF67" s="35">
        <v>72.059211763700006</v>
      </c>
      <c r="CG67" s="35" t="e">
        <f>CA67/CD67</f>
        <v>#VALUE!</v>
      </c>
      <c r="CH67" s="35">
        <f>CB67/CE67</f>
        <v>3.7057303673407129E-3</v>
      </c>
      <c r="CI67" s="35">
        <f>CC67/CF67</f>
        <v>3.3956265662797775E-3</v>
      </c>
      <c r="CJ67" s="26" t="s">
        <v>647</v>
      </c>
      <c r="CK67" s="26">
        <v>204</v>
      </c>
      <c r="CL67" s="26">
        <v>110</v>
      </c>
      <c r="CM67" s="35" t="s">
        <v>647</v>
      </c>
      <c r="CN67" s="35">
        <v>0.44616694482500002</v>
      </c>
      <c r="CO67" s="35">
        <v>0.487875502801</v>
      </c>
      <c r="CP67" s="26" t="s">
        <v>647</v>
      </c>
      <c r="CQ67" s="26">
        <v>234</v>
      </c>
      <c r="CR67" s="26">
        <v>211</v>
      </c>
      <c r="CS67" s="26"/>
      <c r="CT67" s="35">
        <v>201709011700</v>
      </c>
      <c r="CU67" s="35">
        <v>201709011900</v>
      </c>
      <c r="CV67" s="35">
        <v>0.84784714008895901</v>
      </c>
      <c r="CW67" s="35">
        <v>1.87266102505252</v>
      </c>
      <c r="CX67" s="35">
        <v>0.61895509633465495</v>
      </c>
      <c r="CY67" s="35">
        <v>146.07024389829601</v>
      </c>
      <c r="CZ67" s="35">
        <v>155.67076519454801</v>
      </c>
      <c r="DA67" s="35">
        <v>52.290294056801102</v>
      </c>
      <c r="DC67" s="47">
        <f>AQ67*CW67*3600/AT67</f>
        <v>19.019284634705617</v>
      </c>
      <c r="DD67" s="47">
        <f>(CX67/CW67)*DC67</f>
        <v>6.2862861969161141</v>
      </c>
    </row>
    <row r="68" spans="1:108" s="1" customFormat="1" ht="24" customHeight="1" x14ac:dyDescent="0.3">
      <c r="A68" s="3" t="s">
        <v>598</v>
      </c>
      <c r="B68" s="11">
        <v>34.325646999999996</v>
      </c>
      <c r="C68" s="11">
        <v>-118.51557099999999</v>
      </c>
      <c r="D68" s="23" t="str">
        <f>CONCATENATE(E68,"_",F68,"_",TEXT(G68,"00000"))</f>
        <v>ANG_CH4_00064</v>
      </c>
      <c r="E68" s="23" t="s">
        <v>20</v>
      </c>
      <c r="F68" s="23" t="s">
        <v>21</v>
      </c>
      <c r="G68" s="23">
        <f>G67+1</f>
        <v>64</v>
      </c>
      <c r="H68" s="11">
        <v>34.326269000000003</v>
      </c>
      <c r="I68" s="11">
        <v>-118.515348</v>
      </c>
      <c r="J68" s="3" t="s">
        <v>22</v>
      </c>
      <c r="K68" s="12" t="s">
        <v>33</v>
      </c>
      <c r="L68" s="12" t="s">
        <v>57</v>
      </c>
      <c r="M68" s="12" t="s">
        <v>24</v>
      </c>
      <c r="N68" s="1" t="s">
        <v>538</v>
      </c>
      <c r="O68" s="12" t="s">
        <v>27</v>
      </c>
      <c r="P68" s="12" t="s">
        <v>34</v>
      </c>
      <c r="Q68" s="12" t="s">
        <v>28</v>
      </c>
      <c r="R68" s="1" t="s">
        <v>189</v>
      </c>
      <c r="S68" s="3" t="str">
        <f>CONCATENATE(MID(R68,8,2),"/",MID(R68,10,2),"/",MID(R68,6,2))</f>
        <v>09/01/17</v>
      </c>
      <c r="T68" s="3" t="str">
        <f>CONCATENATE(MID(R68,13,2),":",MID(R68,15,2),":",MID(R68,17,2))</f>
        <v>18:37:04</v>
      </c>
      <c r="U68" s="22"/>
      <c r="V68" s="35">
        <v>7.4830104770699997</v>
      </c>
      <c r="W68" s="35">
        <v>7.4892499967399999</v>
      </c>
      <c r="X68" s="35">
        <v>7.4892499967399999</v>
      </c>
      <c r="Y68" s="35">
        <v>146.62786229100001</v>
      </c>
      <c r="Z68" s="35">
        <v>146.62786229100001</v>
      </c>
      <c r="AA68" s="35">
        <v>146.62786229100001</v>
      </c>
      <c r="AB68" s="35">
        <f>V68/Y68</f>
        <v>5.10340283227965E-2</v>
      </c>
      <c r="AC68" s="35">
        <f>W68/Z68</f>
        <v>5.1076581760952866E-2</v>
      </c>
      <c r="AD68" s="35">
        <f>X68/AA68</f>
        <v>5.1076581760952866E-2</v>
      </c>
      <c r="AE68" s="26">
        <v>1818</v>
      </c>
      <c r="AF68" s="26">
        <v>24</v>
      </c>
      <c r="AG68" s="26">
        <v>1</v>
      </c>
      <c r="AH68" s="35">
        <v>1.46317668833E-2</v>
      </c>
      <c r="AI68" s="35">
        <v>1.4622574150199999E-2</v>
      </c>
      <c r="AJ68" s="35">
        <v>1.4622574150199999E-2</v>
      </c>
      <c r="AK68" s="26">
        <v>14316</v>
      </c>
      <c r="AL68" s="26">
        <v>14325</v>
      </c>
      <c r="AM68" s="26">
        <v>14325</v>
      </c>
      <c r="AN68" s="26"/>
      <c r="AO68" s="35">
        <v>1.47624231584</v>
      </c>
      <c r="AP68" s="35">
        <v>1.7439317542999999</v>
      </c>
      <c r="AQ68" s="35">
        <v>1.73588635074</v>
      </c>
      <c r="AR68" s="35">
        <v>148.904331703</v>
      </c>
      <c r="AS68" s="35">
        <v>147.168237062</v>
      </c>
      <c r="AT68" s="35">
        <v>143.260776209</v>
      </c>
      <c r="AU68" s="35">
        <f>AO68/AR68</f>
        <v>9.9140320429661338E-3</v>
      </c>
      <c r="AV68" s="35">
        <f>AP68/AS68</f>
        <v>1.184991944671665E-2</v>
      </c>
      <c r="AW68" s="35">
        <f>AQ68/AT68</f>
        <v>1.2116968766157971E-2</v>
      </c>
      <c r="AX68" s="26">
        <v>363</v>
      </c>
      <c r="AY68" s="26">
        <v>204</v>
      </c>
      <c r="AZ68" s="26">
        <v>110</v>
      </c>
      <c r="BA68" s="35">
        <v>0.102515891018</v>
      </c>
      <c r="BB68" s="35">
        <v>9.1369117192699995E-2</v>
      </c>
      <c r="BC68" s="35">
        <v>8.9292430945500004E-2</v>
      </c>
      <c r="BD68" s="26">
        <v>2075</v>
      </c>
      <c r="BE68" s="26">
        <v>2301</v>
      </c>
      <c r="BF68" s="26">
        <v>2292</v>
      </c>
      <c r="BG68" s="27"/>
      <c r="BH68" s="35" t="s">
        <v>647</v>
      </c>
      <c r="BI68" s="35" t="s">
        <v>647</v>
      </c>
      <c r="BJ68" s="35" t="s">
        <v>647</v>
      </c>
      <c r="BK68" s="35" t="s">
        <v>647</v>
      </c>
      <c r="BL68" s="35" t="s">
        <v>647</v>
      </c>
      <c r="BM68" s="35" t="s">
        <v>647</v>
      </c>
      <c r="BN68" s="35" t="e">
        <f>BH68/BK68</f>
        <v>#VALUE!</v>
      </c>
      <c r="BO68" s="35" t="e">
        <f>BI68/BL68</f>
        <v>#VALUE!</v>
      </c>
      <c r="BP68" s="35" t="e">
        <f>BJ68/BM68</f>
        <v>#VALUE!</v>
      </c>
      <c r="BQ68" s="26" t="s">
        <v>647</v>
      </c>
      <c r="BR68" s="26" t="s">
        <v>647</v>
      </c>
      <c r="BS68" s="26" t="s">
        <v>647</v>
      </c>
      <c r="BT68" s="35" t="s">
        <v>647</v>
      </c>
      <c r="BU68" s="35" t="s">
        <v>647</v>
      </c>
      <c r="BV68" s="35" t="s">
        <v>647</v>
      </c>
      <c r="BW68" s="26" t="s">
        <v>647</v>
      </c>
      <c r="BX68" s="26" t="s">
        <v>647</v>
      </c>
      <c r="BY68" s="26" t="s">
        <v>647</v>
      </c>
      <c r="BZ68" s="27"/>
      <c r="CA68" s="35">
        <v>0.81341657841199999</v>
      </c>
      <c r="CB68" s="35">
        <v>1.0233999571100001</v>
      </c>
      <c r="CC68" s="35">
        <v>1.00701360958</v>
      </c>
      <c r="CD68" s="35">
        <v>60.399089397099999</v>
      </c>
      <c r="CE68" s="35">
        <v>73.082145562400001</v>
      </c>
      <c r="CF68" s="35">
        <v>72.059211763700006</v>
      </c>
      <c r="CG68" s="35">
        <f>CA68/CD68</f>
        <v>1.3467364931019231E-2</v>
      </c>
      <c r="CH68" s="35">
        <f>CB68/CE68</f>
        <v>1.4003419703054376E-2</v>
      </c>
      <c r="CI68" s="35">
        <f>CC68/CF68</f>
        <v>1.3974807452546759E-2</v>
      </c>
      <c r="CJ68" s="26">
        <v>363</v>
      </c>
      <c r="CK68" s="26">
        <v>204</v>
      </c>
      <c r="CL68" s="26">
        <v>110</v>
      </c>
      <c r="CM68" s="35">
        <v>7.42550890055E-2</v>
      </c>
      <c r="CN68" s="35">
        <v>7.1557960993199998E-2</v>
      </c>
      <c r="CO68" s="35">
        <v>7.1686442263900002E-2</v>
      </c>
      <c r="CP68" s="26">
        <v>1162</v>
      </c>
      <c r="CQ68" s="26">
        <v>1459</v>
      </c>
      <c r="CR68" s="26">
        <v>1436</v>
      </c>
      <c r="CS68" s="26"/>
      <c r="CT68" s="35">
        <v>201709011700</v>
      </c>
      <c r="CU68" s="35">
        <v>201709011900</v>
      </c>
      <c r="CV68" s="35">
        <v>0.84784714008895901</v>
      </c>
      <c r="CW68" s="35">
        <v>1.91021869802391</v>
      </c>
      <c r="CX68" s="35">
        <v>0.65451175416829799</v>
      </c>
      <c r="CY68" s="35">
        <v>146.07024389829601</v>
      </c>
      <c r="CZ68" s="35">
        <v>156.600744717927</v>
      </c>
      <c r="DA68" s="35">
        <v>52.586832544887699</v>
      </c>
      <c r="DC68" s="47">
        <f>AQ68*CW68*3600/AT68</f>
        <v>83.325817081751993</v>
      </c>
      <c r="DD68" s="47">
        <f>(CX68/CW68)*DC68</f>
        <v>28.550514536425915</v>
      </c>
    </row>
    <row r="69" spans="1:108" s="1" customFormat="1" ht="24" customHeight="1" x14ac:dyDescent="0.3">
      <c r="A69" s="3" t="s">
        <v>590</v>
      </c>
      <c r="B69" s="11">
        <v>34.326715999999998</v>
      </c>
      <c r="C69" s="11">
        <v>-118.517695</v>
      </c>
      <c r="D69" s="23" t="str">
        <f>CONCATENATE(E69,"_",F69,"_",TEXT(G69,"00000"))</f>
        <v>ANG_CH4_00065</v>
      </c>
      <c r="E69" s="23" t="s">
        <v>20</v>
      </c>
      <c r="F69" s="23" t="s">
        <v>21</v>
      </c>
      <c r="G69" s="23">
        <f>G68+1</f>
        <v>65</v>
      </c>
      <c r="H69" s="11">
        <v>34.326689000000002</v>
      </c>
      <c r="I69" s="11">
        <v>-118.517695</v>
      </c>
      <c r="J69" s="3" t="s">
        <v>22</v>
      </c>
      <c r="K69" s="12" t="s">
        <v>33</v>
      </c>
      <c r="L69" s="12" t="s">
        <v>57</v>
      </c>
      <c r="M69" s="12" t="s">
        <v>24</v>
      </c>
      <c r="N69" s="1" t="s">
        <v>190</v>
      </c>
      <c r="O69" s="12" t="s">
        <v>27</v>
      </c>
      <c r="P69" s="12" t="s">
        <v>34</v>
      </c>
      <c r="Q69" s="12" t="s">
        <v>28</v>
      </c>
      <c r="R69" s="1" t="s">
        <v>191</v>
      </c>
      <c r="S69" s="3" t="str">
        <f>CONCATENATE(MID(R69,8,2),"/",MID(R69,10,2),"/",MID(R69,6,2))</f>
        <v>09/01/17</v>
      </c>
      <c r="T69" s="3" t="str">
        <f>CONCATENATE(MID(R69,13,2),":",MID(R69,15,2),":",MID(R69,17,2))</f>
        <v>18:41:41</v>
      </c>
      <c r="U69" s="22"/>
      <c r="V69" s="35">
        <v>10.982707444900001</v>
      </c>
      <c r="W69" s="35">
        <v>10.990413413800001</v>
      </c>
      <c r="X69" s="35">
        <v>10.990413413800001</v>
      </c>
      <c r="Y69" s="35">
        <v>147.42771109899999</v>
      </c>
      <c r="Z69" s="35">
        <v>147.42771109899999</v>
      </c>
      <c r="AA69" s="35">
        <v>147.42771109899999</v>
      </c>
      <c r="AB69" s="35">
        <f>V69/Y69</f>
        <v>7.4495543361756067E-2</v>
      </c>
      <c r="AC69" s="35">
        <f>W69/Z69</f>
        <v>7.4547812835673535E-2</v>
      </c>
      <c r="AD69" s="35">
        <f>X69/AA69</f>
        <v>7.4547812835673535E-2</v>
      </c>
      <c r="AE69" s="26">
        <v>1</v>
      </c>
      <c r="AF69" s="26">
        <v>1</v>
      </c>
      <c r="AG69" s="26">
        <v>1</v>
      </c>
      <c r="AH69" s="35">
        <v>1.0926074696800001E-2</v>
      </c>
      <c r="AI69" s="35">
        <v>1.09187109677E-2</v>
      </c>
      <c r="AJ69" s="35">
        <v>1.09187109677E-2</v>
      </c>
      <c r="AK69" s="26">
        <v>19276</v>
      </c>
      <c r="AL69" s="26">
        <v>19289</v>
      </c>
      <c r="AM69" s="26">
        <v>19289</v>
      </c>
      <c r="AN69" s="26"/>
      <c r="AO69" s="35">
        <v>4.77783911576</v>
      </c>
      <c r="AP69" s="35">
        <v>5.1029851496400003</v>
      </c>
      <c r="AQ69" s="35">
        <v>5.0935949814999999</v>
      </c>
      <c r="AR69" s="35">
        <v>115.603892668</v>
      </c>
      <c r="AS69" s="35">
        <v>137.51570819400001</v>
      </c>
      <c r="AT69" s="35">
        <v>137.04634252700001</v>
      </c>
      <c r="AU69" s="35">
        <f>AO69/AR69</f>
        <v>4.1329396489107502E-2</v>
      </c>
      <c r="AV69" s="35">
        <f>AP69/AS69</f>
        <v>3.7108379956426317E-2</v>
      </c>
      <c r="AW69" s="35">
        <f>AQ69/AT69</f>
        <v>3.7166953072800844E-2</v>
      </c>
      <c r="AX69" s="26">
        <v>1647</v>
      </c>
      <c r="AY69" s="26">
        <v>563</v>
      </c>
      <c r="AZ69" s="26">
        <v>104</v>
      </c>
      <c r="BA69" s="35">
        <v>2.9912772703700002E-2</v>
      </c>
      <c r="BB69" s="35">
        <v>3.3044745450800002E-2</v>
      </c>
      <c r="BC69" s="35">
        <v>3.3004128341900002E-2</v>
      </c>
      <c r="BD69" s="26">
        <v>5521</v>
      </c>
      <c r="BE69" s="26">
        <v>5945</v>
      </c>
      <c r="BF69" s="26">
        <v>5932</v>
      </c>
      <c r="BG69" s="27"/>
      <c r="BH69" s="35">
        <v>2.04546406473</v>
      </c>
      <c r="BI69" s="35">
        <v>2.0548959574499999</v>
      </c>
      <c r="BJ69" s="35">
        <v>2.2253525995599999</v>
      </c>
      <c r="BK69" s="35">
        <v>72.8</v>
      </c>
      <c r="BL69" s="35">
        <v>73.981754507399998</v>
      </c>
      <c r="BM69" s="35">
        <v>148.994798567</v>
      </c>
      <c r="BN69" s="35">
        <f>BH69/BK69</f>
        <v>2.8097033856181321E-2</v>
      </c>
      <c r="BO69" s="35">
        <f>BI69/BL69</f>
        <v>2.7775712689328821E-2</v>
      </c>
      <c r="BP69" s="35">
        <f>BJ69/BM69</f>
        <v>1.4935773738163773E-2</v>
      </c>
      <c r="BQ69" s="26">
        <v>18</v>
      </c>
      <c r="BR69" s="26">
        <v>11</v>
      </c>
      <c r="BS69" s="26">
        <v>7</v>
      </c>
      <c r="BT69" s="35">
        <v>6.9845533915399993E-2</v>
      </c>
      <c r="BU69" s="35">
        <v>7.0505817695100004E-2</v>
      </c>
      <c r="BV69" s="35">
        <v>0.12947062788200001</v>
      </c>
      <c r="BW69" s="26">
        <v>1489</v>
      </c>
      <c r="BX69" s="26">
        <v>1499</v>
      </c>
      <c r="BY69" s="26">
        <v>1644</v>
      </c>
      <c r="BZ69" s="27"/>
      <c r="CA69" s="35">
        <v>3.8525022511200002</v>
      </c>
      <c r="CB69" s="35">
        <v>3.1594775234800001</v>
      </c>
      <c r="CC69" s="35">
        <v>3.5179080341</v>
      </c>
      <c r="CD69" s="35">
        <v>70.055977617899998</v>
      </c>
      <c r="CE69" s="35">
        <v>21.289668855999999</v>
      </c>
      <c r="CF69" s="35">
        <v>58.116865022100001</v>
      </c>
      <c r="CG69" s="35">
        <f>CA69/CD69</f>
        <v>5.4991770611386735E-2</v>
      </c>
      <c r="CH69" s="35">
        <f>CB69/CE69</f>
        <v>0.14840425865006232</v>
      </c>
      <c r="CI69" s="35">
        <f>CC69/CF69</f>
        <v>6.0531620774146214E-2</v>
      </c>
      <c r="CJ69" s="26">
        <v>1647</v>
      </c>
      <c r="CK69" s="26">
        <v>563</v>
      </c>
      <c r="CL69" s="26">
        <v>104</v>
      </c>
      <c r="CM69" s="35">
        <v>2.3215023898300002E-2</v>
      </c>
      <c r="CN69" s="35">
        <v>8.8592521559799995E-3</v>
      </c>
      <c r="CO69" s="35">
        <v>2.13100854437E-2</v>
      </c>
      <c r="CP69" s="26">
        <v>4311</v>
      </c>
      <c r="CQ69" s="26">
        <v>3433</v>
      </c>
      <c r="CR69" s="26">
        <v>3896</v>
      </c>
      <c r="CS69" s="26"/>
      <c r="CT69" s="35">
        <v>201709011700</v>
      </c>
      <c r="CU69" s="35">
        <v>201709011900</v>
      </c>
      <c r="CV69" s="35">
        <v>0.84784714008895901</v>
      </c>
      <c r="CW69" s="35">
        <v>1.88860218958973</v>
      </c>
      <c r="CX69" s="35">
        <v>0.65234795398470902</v>
      </c>
      <c r="CY69" s="35">
        <v>146.07024389829601</v>
      </c>
      <c r="CZ69" s="35">
        <v>155.800741337787</v>
      </c>
      <c r="DA69" s="35">
        <v>52.984414141485701</v>
      </c>
      <c r="DC69" s="47">
        <f>AQ69*CW69*3600/AT69</f>
        <v>252.69692023321355</v>
      </c>
      <c r="DD69" s="47">
        <f>(CX69/CW69)*DC69</f>
        <v>87.284828854394391</v>
      </c>
    </row>
    <row r="70" spans="1:108" s="1" customFormat="1" ht="24" customHeight="1" x14ac:dyDescent="0.3">
      <c r="A70" s="3" t="s">
        <v>598</v>
      </c>
      <c r="B70" s="11">
        <v>34.325646999999996</v>
      </c>
      <c r="C70" s="11">
        <v>-118.51557099999999</v>
      </c>
      <c r="D70" s="23" t="str">
        <f>CONCATENATE(E70,"_",F70,"_",TEXT(G70,"00000"))</f>
        <v>ANG_CH4_00066</v>
      </c>
      <c r="E70" s="23" t="s">
        <v>20</v>
      </c>
      <c r="F70" s="23" t="s">
        <v>21</v>
      </c>
      <c r="G70" s="23">
        <f>G69+1</f>
        <v>66</v>
      </c>
      <c r="H70" s="11">
        <v>34.325477999999997</v>
      </c>
      <c r="I70" s="11">
        <v>-118.515477</v>
      </c>
      <c r="J70" s="3" t="s">
        <v>22</v>
      </c>
      <c r="K70" s="12" t="s">
        <v>33</v>
      </c>
      <c r="L70" s="12" t="s">
        <v>57</v>
      </c>
      <c r="M70" s="12" t="s">
        <v>24</v>
      </c>
      <c r="N70" s="1" t="s">
        <v>537</v>
      </c>
      <c r="O70" s="12" t="s">
        <v>27</v>
      </c>
      <c r="P70" s="12" t="s">
        <v>34</v>
      </c>
      <c r="Q70" s="12" t="s">
        <v>28</v>
      </c>
      <c r="R70" s="1" t="s">
        <v>191</v>
      </c>
      <c r="S70" s="3" t="str">
        <f>CONCATENATE(MID(R70,8,2),"/",MID(R70,10,2),"/",MID(R70,6,2))</f>
        <v>09/01/17</v>
      </c>
      <c r="T70" s="3" t="str">
        <f>CONCATENATE(MID(R70,13,2),":",MID(R70,15,2),":",MID(R70,17,2))</f>
        <v>18:41:41</v>
      </c>
      <c r="U70" s="22"/>
      <c r="V70" s="35">
        <v>13.2418243925</v>
      </c>
      <c r="W70" s="35">
        <v>13.2418243925</v>
      </c>
      <c r="X70" s="35">
        <v>13.2418243925</v>
      </c>
      <c r="Y70" s="35">
        <v>147.42771109899999</v>
      </c>
      <c r="Z70" s="35">
        <v>147.42771109899999</v>
      </c>
      <c r="AA70" s="35">
        <v>147.42771109899999</v>
      </c>
      <c r="AB70" s="35">
        <f>V70/Y70</f>
        <v>8.9819100451257156E-2</v>
      </c>
      <c r="AC70" s="35">
        <f>W70/Z70</f>
        <v>8.9819100451257156E-2</v>
      </c>
      <c r="AD70" s="35">
        <f>X70/AA70</f>
        <v>8.9819100451257156E-2</v>
      </c>
      <c r="AE70" s="26">
        <v>1</v>
      </c>
      <c r="AF70" s="26">
        <v>1</v>
      </c>
      <c r="AG70" s="26">
        <v>1</v>
      </c>
      <c r="AH70" s="35">
        <v>8.1304437869200007E-3</v>
      </c>
      <c r="AI70" s="35">
        <v>8.1304437869200007E-3</v>
      </c>
      <c r="AJ70" s="35">
        <v>8.1304437869200007E-3</v>
      </c>
      <c r="AK70" s="26">
        <v>25904</v>
      </c>
      <c r="AL70" s="26">
        <v>25904</v>
      </c>
      <c r="AM70" s="26">
        <v>25904</v>
      </c>
      <c r="AN70" s="26"/>
      <c r="AO70" s="35">
        <v>4.8405066653300004</v>
      </c>
      <c r="AP70" s="35">
        <v>5.6803081085600002</v>
      </c>
      <c r="AQ70" s="35">
        <v>5.6542534770000001</v>
      </c>
      <c r="AR70" s="35">
        <v>115.603892668</v>
      </c>
      <c r="AS70" s="35">
        <v>137.51570819400001</v>
      </c>
      <c r="AT70" s="35">
        <v>137.04634252700001</v>
      </c>
      <c r="AU70" s="35">
        <f>AO70/AR70</f>
        <v>4.1871485065224694E-2</v>
      </c>
      <c r="AV70" s="35">
        <f>AP70/AS70</f>
        <v>4.1306612772895129E-2</v>
      </c>
      <c r="AW70" s="35">
        <f>AQ70/AT70</f>
        <v>4.1257966996718902E-2</v>
      </c>
      <c r="AX70" s="26">
        <v>1647</v>
      </c>
      <c r="AY70" s="26">
        <v>563</v>
      </c>
      <c r="AZ70" s="26">
        <v>104</v>
      </c>
      <c r="BA70" s="35">
        <v>2.3378881384099999E-2</v>
      </c>
      <c r="BB70" s="35">
        <v>2.40336446911E-2</v>
      </c>
      <c r="BC70" s="35">
        <v>2.4054612277199999E-2</v>
      </c>
      <c r="BD70" s="26">
        <v>7064</v>
      </c>
      <c r="BE70" s="26">
        <v>8174</v>
      </c>
      <c r="BF70" s="26">
        <v>8139</v>
      </c>
      <c r="BG70" s="27"/>
      <c r="BH70" s="35">
        <v>7.8450407776699996E-2</v>
      </c>
      <c r="BI70" s="35">
        <v>0.13812556043499999</v>
      </c>
      <c r="BJ70" s="35">
        <v>0.36213163717399999</v>
      </c>
      <c r="BK70" s="35">
        <v>20.38430769</v>
      </c>
      <c r="BL70" s="35">
        <v>92.083929108199996</v>
      </c>
      <c r="BM70" s="35">
        <v>145.897532536</v>
      </c>
      <c r="BN70" s="35">
        <f>BH70/BK70</f>
        <v>3.8485686622158712E-3</v>
      </c>
      <c r="BO70" s="35">
        <f>BI70/BL70</f>
        <v>1.499996381265404E-3</v>
      </c>
      <c r="BP70" s="35">
        <f>BJ70/BM70</f>
        <v>2.4820956933226035E-3</v>
      </c>
      <c r="BQ70" s="26">
        <v>27</v>
      </c>
      <c r="BR70" s="26">
        <v>19</v>
      </c>
      <c r="BS70" s="26">
        <v>11</v>
      </c>
      <c r="BT70" s="35">
        <v>0.35512731167200001</v>
      </c>
      <c r="BU70" s="35">
        <v>0.88884101455800002</v>
      </c>
      <c r="BV70" s="35">
        <v>0.55728622053400001</v>
      </c>
      <c r="BW70" s="26">
        <v>82</v>
      </c>
      <c r="BX70" s="26">
        <v>148</v>
      </c>
      <c r="BY70" s="26">
        <v>374</v>
      </c>
      <c r="BZ70" s="27"/>
      <c r="CA70" s="35">
        <v>2.7685909587699999</v>
      </c>
      <c r="CB70" s="35">
        <v>1.76404831108</v>
      </c>
      <c r="CC70" s="35">
        <v>2.2300825303399998</v>
      </c>
      <c r="CD70" s="35">
        <v>70.055977617899998</v>
      </c>
      <c r="CE70" s="35">
        <v>21.289668855999999</v>
      </c>
      <c r="CF70" s="35">
        <v>58.116865022100001</v>
      </c>
      <c r="CG70" s="35">
        <f>CA70/CD70</f>
        <v>3.9519696290164927E-2</v>
      </c>
      <c r="CH70" s="35">
        <f>CB70/CE70</f>
        <v>8.285935882853547E-2</v>
      </c>
      <c r="CI70" s="35">
        <f>CC70/CF70</f>
        <v>3.8372381743095915E-2</v>
      </c>
      <c r="CJ70" s="26">
        <v>1647</v>
      </c>
      <c r="CK70" s="26">
        <v>563</v>
      </c>
      <c r="CL70" s="26">
        <v>104</v>
      </c>
      <c r="CM70" s="35">
        <v>2.4179745838500001E-2</v>
      </c>
      <c r="CN70" s="35">
        <v>1.14899178887E-2</v>
      </c>
      <c r="CO70" s="35">
        <v>2.4872406497499999E-2</v>
      </c>
      <c r="CP70" s="26">
        <v>4139</v>
      </c>
      <c r="CQ70" s="26">
        <v>2647</v>
      </c>
      <c r="CR70" s="26">
        <v>3338</v>
      </c>
      <c r="CS70" s="26"/>
      <c r="CT70" s="35">
        <v>201709011700</v>
      </c>
      <c r="CU70" s="35">
        <v>201709011900</v>
      </c>
      <c r="CV70" s="35">
        <v>0.84784714008895901</v>
      </c>
      <c r="CW70" s="35">
        <v>1.91021869802391</v>
      </c>
      <c r="CX70" s="35">
        <v>0.65451175416829799</v>
      </c>
      <c r="CY70" s="35">
        <v>146.07024389829601</v>
      </c>
      <c r="CZ70" s="35">
        <v>156.600744717927</v>
      </c>
      <c r="DA70" s="35">
        <v>52.586832544887699</v>
      </c>
      <c r="DC70" s="47">
        <f>AQ70*CW70*3600/AT70</f>
        <v>283.72226399850894</v>
      </c>
      <c r="DD70" s="47">
        <f>(CX70/CW70)*DC70</f>
        <v>97.213767668784826</v>
      </c>
    </row>
    <row r="71" spans="1:108" s="1" customFormat="1" ht="24" customHeight="1" x14ac:dyDescent="0.3">
      <c r="A71" s="3" t="s">
        <v>205</v>
      </c>
      <c r="B71" s="11">
        <v>33.613315999999998</v>
      </c>
      <c r="C71" s="11">
        <v>-117.822592</v>
      </c>
      <c r="D71" s="23" t="str">
        <f>CONCATENATE(E71,"_",F71,"_",TEXT(G71,"00000"))</f>
        <v>ANG_CH4_00067</v>
      </c>
      <c r="E71" s="23" t="s">
        <v>20</v>
      </c>
      <c r="F71" s="23" t="s">
        <v>21</v>
      </c>
      <c r="G71" s="23">
        <f>G70+1</f>
        <v>67</v>
      </c>
      <c r="H71" s="11">
        <v>33.613315999999998</v>
      </c>
      <c r="I71" s="11">
        <v>-117.822592</v>
      </c>
      <c r="J71" s="3" t="s">
        <v>25</v>
      </c>
      <c r="K71" s="12" t="s">
        <v>206</v>
      </c>
      <c r="L71" s="12" t="s">
        <v>23</v>
      </c>
      <c r="M71" s="12" t="s">
        <v>24</v>
      </c>
      <c r="N71" s="1" t="s">
        <v>207</v>
      </c>
      <c r="O71" s="12" t="s">
        <v>27</v>
      </c>
      <c r="P71" s="12" t="s">
        <v>316</v>
      </c>
      <c r="Q71" s="12" t="s">
        <v>28</v>
      </c>
      <c r="R71" s="1" t="s">
        <v>103</v>
      </c>
      <c r="S71" s="3" t="str">
        <f>CONCATENATE(MID(R71,8,2),"/",MID(R71,10,2),"/",MID(R71,6,2))</f>
        <v>09/01/17</v>
      </c>
      <c r="T71" s="3" t="str">
        <f>CONCATENATE(MID(R71,13,2),":",MID(R71,15,2),":",MID(R71,17,2))</f>
        <v>22:17:01</v>
      </c>
      <c r="U71" s="22"/>
      <c r="V71" s="35">
        <v>10.249181778500001</v>
      </c>
      <c r="W71" s="35">
        <v>15.854724389099999</v>
      </c>
      <c r="X71" s="35">
        <v>15.890207715900001</v>
      </c>
      <c r="Y71" s="35">
        <v>144.89968944099999</v>
      </c>
      <c r="Z71" s="35">
        <v>109.697082915</v>
      </c>
      <c r="AA71" s="35">
        <v>109.697082915</v>
      </c>
      <c r="AB71" s="35">
        <f>V71/Y71</f>
        <v>7.0732945101812966E-2</v>
      </c>
      <c r="AC71" s="35">
        <f>W71/Z71</f>
        <v>0.14453186874062285</v>
      </c>
      <c r="AD71" s="35">
        <f>X71/AA71</f>
        <v>0.14485533519804447</v>
      </c>
      <c r="AE71" s="26">
        <v>10544</v>
      </c>
      <c r="AF71" s="26">
        <v>1</v>
      </c>
      <c r="AG71" s="26">
        <v>1</v>
      </c>
      <c r="AH71" s="35">
        <v>8.4116852107699994E-2</v>
      </c>
      <c r="AI71" s="35">
        <v>3.2945034962500001E-2</v>
      </c>
      <c r="AJ71" s="35">
        <v>3.2847371815399998E-2</v>
      </c>
      <c r="AK71" s="26">
        <v>522</v>
      </c>
      <c r="AL71" s="26">
        <v>1009</v>
      </c>
      <c r="AM71" s="26">
        <v>1012</v>
      </c>
      <c r="AN71" s="26"/>
      <c r="AO71" s="35">
        <v>5.7777467539499998</v>
      </c>
      <c r="AP71" s="35">
        <v>5.8420998801300001</v>
      </c>
      <c r="AQ71" s="35">
        <v>7.0096640484500004</v>
      </c>
      <c r="AR71" s="35">
        <v>119.622155139</v>
      </c>
      <c r="AS71" s="35">
        <v>144.74930051600001</v>
      </c>
      <c r="AT71" s="35">
        <v>123.694987772</v>
      </c>
      <c r="AU71" s="35">
        <f>AO71/AR71</f>
        <v>4.8299972084906044E-2</v>
      </c>
      <c r="AV71" s="35">
        <f>AP71/AS71</f>
        <v>4.0360125121877449E-2</v>
      </c>
      <c r="AW71" s="35">
        <f>AQ71/AT71</f>
        <v>5.6668941682346249E-2</v>
      </c>
      <c r="AX71" s="26">
        <v>23663</v>
      </c>
      <c r="AY71" s="26">
        <v>11972</v>
      </c>
      <c r="AZ71" s="26">
        <v>2340</v>
      </c>
      <c r="BA71" s="35">
        <v>0.31249256828299998</v>
      </c>
      <c r="BB71" s="35">
        <v>0.365528536658</v>
      </c>
      <c r="BC71" s="35">
        <v>0.19728068225299999</v>
      </c>
      <c r="BD71" s="26">
        <v>116</v>
      </c>
      <c r="BE71" s="26">
        <v>120</v>
      </c>
      <c r="BF71" s="26">
        <v>190</v>
      </c>
      <c r="BG71" s="27"/>
      <c r="BH71" s="35">
        <v>4.4298597081300004</v>
      </c>
      <c r="BI71" s="35">
        <v>4.4298597081300004</v>
      </c>
      <c r="BJ71" s="35">
        <v>4.4298597081300004</v>
      </c>
      <c r="BK71" s="35">
        <v>43.404723245299998</v>
      </c>
      <c r="BL71" s="35">
        <v>43.404723245299998</v>
      </c>
      <c r="BM71" s="35">
        <v>43.404723245299998</v>
      </c>
      <c r="BN71" s="35">
        <f>BH71/BK71</f>
        <v>0.1020593930087938</v>
      </c>
      <c r="BO71" s="35">
        <f>BI71/BL71</f>
        <v>0.1020593930087938</v>
      </c>
      <c r="BP71" s="35">
        <f>BJ71/BM71</f>
        <v>0.1020593930087938</v>
      </c>
      <c r="BQ71" s="26">
        <v>120</v>
      </c>
      <c r="BR71" s="26">
        <v>116</v>
      </c>
      <c r="BS71" s="26">
        <v>107</v>
      </c>
      <c r="BT71" s="35">
        <v>0.219215773966</v>
      </c>
      <c r="BU71" s="35">
        <v>0.219215773966</v>
      </c>
      <c r="BV71" s="35">
        <v>0.219215773966</v>
      </c>
      <c r="BW71" s="26">
        <v>60</v>
      </c>
      <c r="BX71" s="26">
        <v>60</v>
      </c>
      <c r="BY71" s="26">
        <v>60</v>
      </c>
      <c r="BZ71" s="27"/>
      <c r="CA71" s="35">
        <v>5.7777467539499998</v>
      </c>
      <c r="CB71" s="35">
        <v>5.8420998801300001</v>
      </c>
      <c r="CC71" s="35">
        <v>7.0096640484500004</v>
      </c>
      <c r="CD71" s="35">
        <v>71.389915254200005</v>
      </c>
      <c r="CE71" s="35">
        <v>72.599999999999994</v>
      </c>
      <c r="CF71" s="35">
        <v>72.374650258200006</v>
      </c>
      <c r="CG71" s="35">
        <f>CA71/CD71</f>
        <v>8.0932253993817205E-2</v>
      </c>
      <c r="CH71" s="35">
        <f>CB71/CE71</f>
        <v>8.0469695318595047E-2</v>
      </c>
      <c r="CI71" s="35">
        <f>CC71/CF71</f>
        <v>9.6852475603580679E-2</v>
      </c>
      <c r="CJ71" s="26">
        <v>23663</v>
      </c>
      <c r="CK71" s="26">
        <v>11972</v>
      </c>
      <c r="CL71" s="26">
        <v>2340</v>
      </c>
      <c r="CM71" s="35">
        <v>0.18649403148999999</v>
      </c>
      <c r="CN71" s="35">
        <v>0.183333333333</v>
      </c>
      <c r="CO71" s="35">
        <v>0.115430064208</v>
      </c>
      <c r="CP71" s="26">
        <v>116</v>
      </c>
      <c r="CQ71" s="26">
        <v>120</v>
      </c>
      <c r="CR71" s="26">
        <v>190</v>
      </c>
      <c r="CS71" s="26"/>
      <c r="CT71" s="35">
        <v>201709012100</v>
      </c>
      <c r="CU71" s="35">
        <v>201709012300</v>
      </c>
      <c r="CV71" s="35">
        <v>4.8290500032891002</v>
      </c>
      <c r="CW71" s="35">
        <v>3.4100384885846098</v>
      </c>
      <c r="CX71" s="35">
        <v>1.1308422726135301</v>
      </c>
      <c r="CY71" s="35">
        <v>275.97536216108102</v>
      </c>
      <c r="CZ71" s="35">
        <v>277.86350616490103</v>
      </c>
      <c r="DA71" s="35">
        <v>23.269878494823502</v>
      </c>
      <c r="DC71" s="47">
        <f>AQ71*CW71*3600/AT71</f>
        <v>695.67578007896657</v>
      </c>
      <c r="DD71" s="47">
        <f>(CX71/CW71)*DC71</f>
        <v>230.70108527520492</v>
      </c>
    </row>
    <row r="72" spans="1:108" s="1" customFormat="1" ht="24" customHeight="1" x14ac:dyDescent="0.3">
      <c r="A72" s="3" t="s">
        <v>104</v>
      </c>
      <c r="B72" s="11">
        <v>34.433900000000001</v>
      </c>
      <c r="C72" s="11">
        <v>-118.64660000000001</v>
      </c>
      <c r="D72" s="23" t="str">
        <f>CONCATENATE(E72,"_",F72,"_",TEXT(G72,"00000"))</f>
        <v>ANG_CH4_00068</v>
      </c>
      <c r="E72" s="23" t="s">
        <v>20</v>
      </c>
      <c r="F72" s="23" t="s">
        <v>21</v>
      </c>
      <c r="G72" s="23">
        <f>G71+1</f>
        <v>68</v>
      </c>
      <c r="H72" s="11">
        <v>34.433900000000001</v>
      </c>
      <c r="I72" s="11">
        <v>-118.64660000000001</v>
      </c>
      <c r="J72" s="3" t="s">
        <v>25</v>
      </c>
      <c r="K72" s="12" t="s">
        <v>105</v>
      </c>
      <c r="L72" s="12" t="s">
        <v>23</v>
      </c>
      <c r="M72" s="12" t="s">
        <v>24</v>
      </c>
      <c r="N72" s="1" t="s">
        <v>106</v>
      </c>
      <c r="O72" s="12" t="s">
        <v>27</v>
      </c>
      <c r="P72" s="12" t="s">
        <v>107</v>
      </c>
      <c r="Q72" s="12" t="s">
        <v>28</v>
      </c>
      <c r="R72" s="1" t="s">
        <v>108</v>
      </c>
      <c r="S72" s="3" t="str">
        <f>CONCATENATE(MID(R72,8,2),"/",MID(R72,10,2),"/",MID(R72,6,2))</f>
        <v>09/07/17</v>
      </c>
      <c r="T72" s="3" t="str">
        <f>CONCATENATE(MID(R72,13,2),":",MID(R72,15,2),":",MID(R72,17,2))</f>
        <v>18:41:49</v>
      </c>
      <c r="U72" s="22"/>
      <c r="V72" s="35" t="s">
        <v>647</v>
      </c>
      <c r="W72" s="35" t="s">
        <v>647</v>
      </c>
      <c r="X72" s="35">
        <v>7.5781143075899999</v>
      </c>
      <c r="Y72" s="35" t="s">
        <v>647</v>
      </c>
      <c r="Z72" s="35" t="s">
        <v>647</v>
      </c>
      <c r="AA72" s="35">
        <v>142.487367861</v>
      </c>
      <c r="AB72" s="35" t="e">
        <f>V72/Y72</f>
        <v>#VALUE!</v>
      </c>
      <c r="AC72" s="35" t="e">
        <f>W72/Z72</f>
        <v>#VALUE!</v>
      </c>
      <c r="AD72" s="35">
        <f>X72/AA72</f>
        <v>5.3184464148307103E-2</v>
      </c>
      <c r="AE72" s="26" t="s">
        <v>647</v>
      </c>
      <c r="AF72" s="26" t="s">
        <v>647</v>
      </c>
      <c r="AG72" s="26">
        <v>283</v>
      </c>
      <c r="AH72" s="35" t="s">
        <v>647</v>
      </c>
      <c r="AI72" s="35" t="s">
        <v>647</v>
      </c>
      <c r="AJ72" s="35">
        <v>4.21510377059E-2</v>
      </c>
      <c r="AK72" s="26" t="s">
        <v>647</v>
      </c>
      <c r="AL72" s="26" t="s">
        <v>647</v>
      </c>
      <c r="AM72" s="26">
        <v>1252</v>
      </c>
      <c r="AN72" s="26"/>
      <c r="AO72" s="35" t="s">
        <v>647</v>
      </c>
      <c r="AP72" s="35" t="s">
        <v>647</v>
      </c>
      <c r="AQ72" s="35" t="s">
        <v>647</v>
      </c>
      <c r="AR72" s="35" t="s">
        <v>647</v>
      </c>
      <c r="AS72" s="35" t="s">
        <v>647</v>
      </c>
      <c r="AT72" s="35" t="s">
        <v>647</v>
      </c>
      <c r="AU72" s="35" t="e">
        <f>AO72/AR72</f>
        <v>#VALUE!</v>
      </c>
      <c r="AV72" s="35" t="e">
        <f>AP72/AS72</f>
        <v>#VALUE!</v>
      </c>
      <c r="AW72" s="35" t="e">
        <f>AQ72/AT72</f>
        <v>#VALUE!</v>
      </c>
      <c r="AX72" s="26" t="s">
        <v>647</v>
      </c>
      <c r="AY72" s="26" t="s">
        <v>647</v>
      </c>
      <c r="AZ72" s="26" t="s">
        <v>647</v>
      </c>
      <c r="BA72" s="35" t="s">
        <v>647</v>
      </c>
      <c r="BB72" s="35" t="s">
        <v>647</v>
      </c>
      <c r="BC72" s="35" t="s">
        <v>647</v>
      </c>
      <c r="BD72" s="26" t="s">
        <v>647</v>
      </c>
      <c r="BE72" s="26" t="s">
        <v>647</v>
      </c>
      <c r="BF72" s="26" t="s">
        <v>647</v>
      </c>
      <c r="BG72" s="27"/>
      <c r="BH72" s="35" t="s">
        <v>647</v>
      </c>
      <c r="BI72" s="35" t="s">
        <v>647</v>
      </c>
      <c r="BJ72" s="35" t="s">
        <v>647</v>
      </c>
      <c r="BK72" s="35" t="s">
        <v>647</v>
      </c>
      <c r="BL72" s="35" t="s">
        <v>647</v>
      </c>
      <c r="BM72" s="35" t="s">
        <v>647</v>
      </c>
      <c r="BN72" s="35" t="e">
        <f>BH72/BK72</f>
        <v>#VALUE!</v>
      </c>
      <c r="BO72" s="35" t="e">
        <f>BI72/BL72</f>
        <v>#VALUE!</v>
      </c>
      <c r="BP72" s="35" t="e">
        <f>BJ72/BM72</f>
        <v>#VALUE!</v>
      </c>
      <c r="BQ72" s="26" t="s">
        <v>647</v>
      </c>
      <c r="BR72" s="26" t="s">
        <v>647</v>
      </c>
      <c r="BS72" s="26" t="s">
        <v>647</v>
      </c>
      <c r="BT72" s="35" t="s">
        <v>647</v>
      </c>
      <c r="BU72" s="35" t="s">
        <v>647</v>
      </c>
      <c r="BV72" s="35" t="s">
        <v>647</v>
      </c>
      <c r="BW72" s="26" t="s">
        <v>647</v>
      </c>
      <c r="BX72" s="26" t="s">
        <v>647</v>
      </c>
      <c r="BY72" s="26" t="s">
        <v>647</v>
      </c>
      <c r="BZ72" s="27"/>
      <c r="CA72" s="35" t="s">
        <v>647</v>
      </c>
      <c r="CB72" s="35" t="s">
        <v>647</v>
      </c>
      <c r="CC72" s="35" t="s">
        <v>647</v>
      </c>
      <c r="CD72" s="35" t="s">
        <v>647</v>
      </c>
      <c r="CE72" s="35" t="s">
        <v>647</v>
      </c>
      <c r="CF72" s="35" t="s">
        <v>647</v>
      </c>
      <c r="CG72" s="35" t="e">
        <f>CA72/CD72</f>
        <v>#VALUE!</v>
      </c>
      <c r="CH72" s="35" t="e">
        <f>CB72/CE72</f>
        <v>#VALUE!</v>
      </c>
      <c r="CI72" s="35" t="e">
        <f>CC72/CF72</f>
        <v>#VALUE!</v>
      </c>
      <c r="CJ72" s="26" t="s">
        <v>647</v>
      </c>
      <c r="CK72" s="26" t="s">
        <v>647</v>
      </c>
      <c r="CL72" s="26" t="s">
        <v>647</v>
      </c>
      <c r="CM72" s="35" t="s">
        <v>647</v>
      </c>
      <c r="CN72" s="35" t="s">
        <v>647</v>
      </c>
      <c r="CO72" s="35" t="s">
        <v>647</v>
      </c>
      <c r="CP72" s="26" t="s">
        <v>647</v>
      </c>
      <c r="CQ72" s="26" t="s">
        <v>647</v>
      </c>
      <c r="CR72" s="26" t="s">
        <v>647</v>
      </c>
      <c r="CS72" s="26"/>
      <c r="CT72" s="35">
        <v>201709071700</v>
      </c>
      <c r="CU72" s="35">
        <v>201709071900</v>
      </c>
      <c r="CV72" s="35">
        <v>3.1429697604815998</v>
      </c>
      <c r="CW72" s="35">
        <v>3.2113860596532402</v>
      </c>
      <c r="CX72" s="35">
        <v>1.4743942197884199</v>
      </c>
      <c r="CY72" s="35">
        <v>266.87820047323601</v>
      </c>
      <c r="CZ72" s="35">
        <v>248.02539137569201</v>
      </c>
      <c r="DA72" s="35">
        <v>51.754625182521998</v>
      </c>
      <c r="DC72" s="47" t="e">
        <f>AQ72*CW72*3600/AT72</f>
        <v>#VALUE!</v>
      </c>
      <c r="DD72" s="47" t="e">
        <f>(CX72/CW72)*DC72</f>
        <v>#VALUE!</v>
      </c>
    </row>
    <row r="73" spans="1:108" s="1" customFormat="1" ht="24" customHeight="1" x14ac:dyDescent="0.3">
      <c r="A73" s="3" t="s">
        <v>232</v>
      </c>
      <c r="B73" s="11">
        <v>34.243076000000002</v>
      </c>
      <c r="C73" s="11">
        <v>-118.38114</v>
      </c>
      <c r="D73" s="23" t="str">
        <f>CONCATENATE(E73,"_",F73,"_",TEXT(G73,"00000"))</f>
        <v>ANG_CH4_00069</v>
      </c>
      <c r="E73" s="23" t="s">
        <v>20</v>
      </c>
      <c r="F73" s="23" t="s">
        <v>21</v>
      </c>
      <c r="G73" s="23">
        <f>G72+1</f>
        <v>69</v>
      </c>
      <c r="H73" s="11">
        <v>34.243076000000002</v>
      </c>
      <c r="I73" s="11">
        <v>-118.38114</v>
      </c>
      <c r="J73" s="3" t="s">
        <v>25</v>
      </c>
      <c r="K73" s="12" t="s">
        <v>230</v>
      </c>
      <c r="L73" s="12" t="s">
        <v>23</v>
      </c>
      <c r="M73" s="12" t="s">
        <v>24</v>
      </c>
      <c r="N73" s="1" t="s">
        <v>233</v>
      </c>
      <c r="O73" s="12" t="s">
        <v>27</v>
      </c>
      <c r="P73" s="12" t="s">
        <v>234</v>
      </c>
      <c r="Q73" s="12" t="s">
        <v>28</v>
      </c>
      <c r="R73" s="1" t="s">
        <v>231</v>
      </c>
      <c r="S73" s="3" t="str">
        <f>CONCATENATE(MID(R73,8,2),"/",MID(R73,10,2),"/",MID(R73,6,2))</f>
        <v>09/07/17</v>
      </c>
      <c r="T73" s="3" t="str">
        <f>CONCATENATE(MID(R73,13,2),":",MID(R73,15,2),":",MID(R73,17,2))</f>
        <v>21:55:03</v>
      </c>
      <c r="U73" s="22"/>
      <c r="V73" s="35">
        <v>10.103685370999999</v>
      </c>
      <c r="W73" s="35">
        <v>12.4787754828</v>
      </c>
      <c r="X73" s="35">
        <v>13.6243941691</v>
      </c>
      <c r="Y73" s="35">
        <v>137.16110964800001</v>
      </c>
      <c r="Z73" s="35">
        <v>96.400466803800001</v>
      </c>
      <c r="AA73" s="35">
        <v>142.83788013</v>
      </c>
      <c r="AB73" s="35">
        <f>V73/Y73</f>
        <v>7.3662901947420367E-2</v>
      </c>
      <c r="AC73" s="35">
        <f>W73/Z73</f>
        <v>0.12944725162169132</v>
      </c>
      <c r="AD73" s="35">
        <f>X73/AA73</f>
        <v>9.5383620624305887E-2</v>
      </c>
      <c r="AE73" s="26">
        <v>6405</v>
      </c>
      <c r="AF73" s="26">
        <v>3850</v>
      </c>
      <c r="AG73" s="26">
        <v>529</v>
      </c>
      <c r="AH73" s="35">
        <v>3.9645376665200002E-2</v>
      </c>
      <c r="AI73" s="35">
        <v>2.02692318763E-2</v>
      </c>
      <c r="AJ73" s="35">
        <v>2.65665811349E-2</v>
      </c>
      <c r="AK73" s="26">
        <v>1193</v>
      </c>
      <c r="AL73" s="26">
        <v>1640</v>
      </c>
      <c r="AM73" s="26">
        <v>1854</v>
      </c>
      <c r="AN73" s="26"/>
      <c r="AO73" s="35">
        <v>5.6649053006000001</v>
      </c>
      <c r="AP73" s="35">
        <v>6.0730937030999996</v>
      </c>
      <c r="AQ73" s="35">
        <v>7.3962114406000001</v>
      </c>
      <c r="AR73" s="35">
        <v>150.185285564</v>
      </c>
      <c r="AS73" s="35">
        <v>80.210036778399996</v>
      </c>
      <c r="AT73" s="35">
        <v>142.36607742000001</v>
      </c>
      <c r="AU73" s="35">
        <f>AO73/AR73</f>
        <v>3.7719442882345196E-2</v>
      </c>
      <c r="AV73" s="35">
        <f>AP73/AS73</f>
        <v>7.5714884907463864E-2</v>
      </c>
      <c r="AW73" s="35">
        <f>AQ73/AT73</f>
        <v>5.1952063122313423E-2</v>
      </c>
      <c r="AX73" s="26">
        <v>2871</v>
      </c>
      <c r="AY73" s="26">
        <v>1965</v>
      </c>
      <c r="AZ73" s="26">
        <v>613</v>
      </c>
      <c r="BA73" s="35">
        <v>0.154131040193</v>
      </c>
      <c r="BB73" s="35">
        <v>7.2404799402799994E-2</v>
      </c>
      <c r="BC73" s="35">
        <v>9.0742607827200006E-2</v>
      </c>
      <c r="BD73" s="26">
        <v>336</v>
      </c>
      <c r="BE73" s="26">
        <v>382</v>
      </c>
      <c r="BF73" s="26">
        <v>541</v>
      </c>
      <c r="BG73" s="27"/>
      <c r="BH73" s="35">
        <v>3.65033435483</v>
      </c>
      <c r="BI73" s="35">
        <v>3.65033435483</v>
      </c>
      <c r="BJ73" s="35">
        <v>3.65033435483</v>
      </c>
      <c r="BK73" s="35">
        <v>52.280493494200002</v>
      </c>
      <c r="BL73" s="35">
        <v>52.280493494200002</v>
      </c>
      <c r="BM73" s="35">
        <v>52.280493494200002</v>
      </c>
      <c r="BN73" s="35">
        <f>BH73/BK73</f>
        <v>6.982210975561981E-2</v>
      </c>
      <c r="BO73" s="35">
        <f>BI73/BL73</f>
        <v>6.982210975561981E-2</v>
      </c>
      <c r="BP73" s="35">
        <f>BJ73/BM73</f>
        <v>6.982210975561981E-2</v>
      </c>
      <c r="BQ73" s="26">
        <v>30</v>
      </c>
      <c r="BR73" s="26">
        <v>29</v>
      </c>
      <c r="BS73" s="26">
        <v>26</v>
      </c>
      <c r="BT73" s="35">
        <v>0.15408338784</v>
      </c>
      <c r="BU73" s="35">
        <v>0.15408338784</v>
      </c>
      <c r="BV73" s="35">
        <v>0.15408338784</v>
      </c>
      <c r="BW73" s="26">
        <v>117</v>
      </c>
      <c r="BX73" s="26">
        <v>117</v>
      </c>
      <c r="BY73" s="26">
        <v>117</v>
      </c>
      <c r="BZ73" s="27"/>
      <c r="CA73" s="35">
        <v>5.6649053006000001</v>
      </c>
      <c r="CB73" s="35">
        <v>6.0730937030999996</v>
      </c>
      <c r="CC73" s="35">
        <v>7.3962114406000001</v>
      </c>
      <c r="CD73" s="35">
        <v>73.020134209700004</v>
      </c>
      <c r="CE73" s="35">
        <v>74.276241154199994</v>
      </c>
      <c r="CF73" s="35">
        <v>71.624716404300003</v>
      </c>
      <c r="CG73" s="35">
        <f>CA73/CD73</f>
        <v>7.758004503705053E-2</v>
      </c>
      <c r="CH73" s="35">
        <f>CB73/CE73</f>
        <v>8.1763611199603542E-2</v>
      </c>
      <c r="CI73" s="35">
        <f>CC73/CF73</f>
        <v>0.10326339582066349</v>
      </c>
      <c r="CJ73" s="26">
        <v>2871</v>
      </c>
      <c r="CK73" s="26">
        <v>1965</v>
      </c>
      <c r="CL73" s="26">
        <v>613</v>
      </c>
      <c r="CM73" s="35">
        <v>7.4938561380999996E-2</v>
      </c>
      <c r="CN73" s="35">
        <v>6.7048421334400005E-2</v>
      </c>
      <c r="CO73" s="35">
        <v>4.5652824529500001E-2</v>
      </c>
      <c r="CP73" s="26">
        <v>336</v>
      </c>
      <c r="CQ73" s="26">
        <v>382</v>
      </c>
      <c r="CR73" s="26">
        <v>541</v>
      </c>
      <c r="CS73" s="26"/>
      <c r="CT73" s="35">
        <v>201709072000</v>
      </c>
      <c r="CU73" s="35">
        <v>201709072200</v>
      </c>
      <c r="CV73" s="35">
        <v>3.0266581640654899</v>
      </c>
      <c r="CW73" s="35">
        <v>3.0845005372435099</v>
      </c>
      <c r="CX73" s="35">
        <v>0.35406571177094998</v>
      </c>
      <c r="CY73" s="35">
        <v>203.94214215818201</v>
      </c>
      <c r="CZ73" s="35">
        <v>202.82749146344</v>
      </c>
      <c r="DA73" s="35">
        <v>9.9172313735524806</v>
      </c>
      <c r="DC73" s="47">
        <f>AQ73*CW73*3600/AT73</f>
        <v>576.8861998020642</v>
      </c>
      <c r="DD73" s="47">
        <f>(CX73/CW73)*DC73</f>
        <v>66.219999146536409</v>
      </c>
    </row>
    <row r="74" spans="1:108" s="1" customFormat="1" ht="24" customHeight="1" x14ac:dyDescent="0.3">
      <c r="A74" s="3" t="s">
        <v>37</v>
      </c>
      <c r="B74" s="11">
        <v>37.998196999999998</v>
      </c>
      <c r="C74" s="11">
        <v>-121.933983</v>
      </c>
      <c r="D74" s="23" t="str">
        <f>CONCATENATE(E74,"_",F74,"_",TEXT(G74,"00000"))</f>
        <v>ANG_CH4_00070</v>
      </c>
      <c r="E74" s="23" t="s">
        <v>20</v>
      </c>
      <c r="F74" s="23" t="s">
        <v>21</v>
      </c>
      <c r="G74" s="23">
        <f>G73+1</f>
        <v>70</v>
      </c>
      <c r="H74" s="11">
        <v>37.998196999999998</v>
      </c>
      <c r="I74" s="11">
        <v>-121.933983</v>
      </c>
      <c r="J74" s="3" t="s">
        <v>22</v>
      </c>
      <c r="K74" s="12" t="s">
        <v>38</v>
      </c>
      <c r="L74" s="12" t="s">
        <v>23</v>
      </c>
      <c r="M74" s="12" t="s">
        <v>24</v>
      </c>
      <c r="N74" s="1" t="s">
        <v>42</v>
      </c>
      <c r="O74" s="12" t="s">
        <v>27</v>
      </c>
      <c r="P74" s="12" t="s">
        <v>295</v>
      </c>
      <c r="Q74" s="12" t="s">
        <v>28</v>
      </c>
      <c r="R74" s="1" t="s">
        <v>43</v>
      </c>
      <c r="S74" s="3" t="str">
        <f>CONCATENATE(MID(R74,8,2),"/",MID(R74,10,2),"/",MID(R74,6,2))</f>
        <v>09/10/17</v>
      </c>
      <c r="T74" s="3" t="str">
        <f>CONCATENATE(MID(R74,13,2),":",MID(R74,15,2),":",MID(R74,17,2))</f>
        <v>19:40:22</v>
      </c>
      <c r="U74" s="22"/>
      <c r="V74" s="35">
        <v>3.9227219364699999</v>
      </c>
      <c r="W74" s="35">
        <v>3.9544612842800002</v>
      </c>
      <c r="X74" s="35">
        <v>9.6780081443700006</v>
      </c>
      <c r="Y74" s="35">
        <v>149.820158857</v>
      </c>
      <c r="Z74" s="35">
        <v>149.820158857</v>
      </c>
      <c r="AA74" s="35">
        <v>139.961137463</v>
      </c>
      <c r="AB74" s="35">
        <f>V74/Y74</f>
        <v>2.6182871293135863E-2</v>
      </c>
      <c r="AC74" s="35">
        <f>W74/Z74</f>
        <v>2.6394720940420609E-2</v>
      </c>
      <c r="AD74" s="35">
        <f>X74/AA74</f>
        <v>6.9147824316078244E-2</v>
      </c>
      <c r="AE74" s="26">
        <v>810</v>
      </c>
      <c r="AF74" s="26">
        <v>723</v>
      </c>
      <c r="AG74" s="26">
        <v>512</v>
      </c>
      <c r="AH74" s="35">
        <v>0.14405784505499999</v>
      </c>
      <c r="AI74" s="35">
        <v>0.142740242814</v>
      </c>
      <c r="AJ74" s="35">
        <v>6.0244979968699999E-2</v>
      </c>
      <c r="AK74" s="26">
        <v>325</v>
      </c>
      <c r="AL74" s="26">
        <v>328</v>
      </c>
      <c r="AM74" s="26">
        <v>726</v>
      </c>
      <c r="AN74" s="26"/>
      <c r="AO74" s="35" t="s">
        <v>647</v>
      </c>
      <c r="AP74" s="35" t="s">
        <v>647</v>
      </c>
      <c r="AQ74" s="35" t="s">
        <v>647</v>
      </c>
      <c r="AR74" s="35" t="s">
        <v>647</v>
      </c>
      <c r="AS74" s="35" t="s">
        <v>647</v>
      </c>
      <c r="AT74" s="35" t="s">
        <v>647</v>
      </c>
      <c r="AU74" s="35" t="e">
        <f>AO74/AR74</f>
        <v>#VALUE!</v>
      </c>
      <c r="AV74" s="35" t="e">
        <f>AP74/AS74</f>
        <v>#VALUE!</v>
      </c>
      <c r="AW74" s="35" t="e">
        <f>AQ74/AT74</f>
        <v>#VALUE!</v>
      </c>
      <c r="AX74" s="26" t="s">
        <v>647</v>
      </c>
      <c r="AY74" s="26" t="s">
        <v>647</v>
      </c>
      <c r="AZ74" s="26" t="s">
        <v>647</v>
      </c>
      <c r="BA74" s="35" t="s">
        <v>647</v>
      </c>
      <c r="BB74" s="35" t="s">
        <v>647</v>
      </c>
      <c r="BC74" s="35" t="s">
        <v>647</v>
      </c>
      <c r="BD74" s="26" t="s">
        <v>647</v>
      </c>
      <c r="BE74" s="26" t="s">
        <v>647</v>
      </c>
      <c r="BF74" s="26" t="s">
        <v>647</v>
      </c>
      <c r="BG74" s="27"/>
      <c r="BH74" s="35">
        <v>0.26507773817000002</v>
      </c>
      <c r="BI74" s="35">
        <v>0.26507773817000002</v>
      </c>
      <c r="BJ74" s="35">
        <v>0.26507773817000002</v>
      </c>
      <c r="BK74" s="35">
        <v>13.193938001999999</v>
      </c>
      <c r="BL74" s="35">
        <v>13.193938001999999</v>
      </c>
      <c r="BM74" s="35">
        <v>13.193938001999999</v>
      </c>
      <c r="BN74" s="35">
        <f>BH74/BK74</f>
        <v>2.0090873409426228E-2</v>
      </c>
      <c r="BO74" s="35">
        <f>BI74/BL74</f>
        <v>2.0090873409426228E-2</v>
      </c>
      <c r="BP74" s="35">
        <f>BJ74/BM74</f>
        <v>2.0090873409426228E-2</v>
      </c>
      <c r="BQ74" s="26">
        <v>6</v>
      </c>
      <c r="BR74" s="26">
        <v>6</v>
      </c>
      <c r="BS74" s="26">
        <v>6</v>
      </c>
      <c r="BT74" s="35">
        <v>0.458122847291</v>
      </c>
      <c r="BU74" s="35">
        <v>0.458122847291</v>
      </c>
      <c r="BV74" s="35">
        <v>0.458122847291</v>
      </c>
      <c r="BW74" s="26">
        <v>9</v>
      </c>
      <c r="BX74" s="26">
        <v>9</v>
      </c>
      <c r="BY74" s="26">
        <v>9</v>
      </c>
      <c r="BZ74" s="27"/>
      <c r="CA74" s="35" t="s">
        <v>647</v>
      </c>
      <c r="CB74" s="35" t="s">
        <v>647</v>
      </c>
      <c r="CC74" s="35" t="s">
        <v>647</v>
      </c>
      <c r="CD74" s="35" t="s">
        <v>647</v>
      </c>
      <c r="CE74" s="35" t="s">
        <v>647</v>
      </c>
      <c r="CF74" s="35" t="s">
        <v>647</v>
      </c>
      <c r="CG74" s="35" t="e">
        <f>CA74/CD74</f>
        <v>#VALUE!</v>
      </c>
      <c r="CH74" s="35" t="e">
        <f>CB74/CE74</f>
        <v>#VALUE!</v>
      </c>
      <c r="CI74" s="35" t="e">
        <f>CC74/CF74</f>
        <v>#VALUE!</v>
      </c>
      <c r="CJ74" s="26" t="s">
        <v>647</v>
      </c>
      <c r="CK74" s="26" t="s">
        <v>647</v>
      </c>
      <c r="CL74" s="26" t="s">
        <v>647</v>
      </c>
      <c r="CM74" s="35" t="s">
        <v>647</v>
      </c>
      <c r="CN74" s="35" t="s">
        <v>647</v>
      </c>
      <c r="CO74" s="35" t="s">
        <v>647</v>
      </c>
      <c r="CP74" s="26" t="s">
        <v>647</v>
      </c>
      <c r="CQ74" s="26" t="s">
        <v>647</v>
      </c>
      <c r="CR74" s="26" t="s">
        <v>647</v>
      </c>
      <c r="CS74" s="26"/>
      <c r="CT74" s="35">
        <v>201709101800</v>
      </c>
      <c r="CU74" s="35">
        <v>201709102000</v>
      </c>
      <c r="CV74" s="35">
        <v>2.1722724713700798</v>
      </c>
      <c r="CW74" s="35">
        <v>2.2275751138762301</v>
      </c>
      <c r="CX74" s="35">
        <v>0.65584552319052902</v>
      </c>
      <c r="CY74" s="35">
        <v>357.61007198086702</v>
      </c>
      <c r="CZ74" s="35">
        <v>118.458524655199</v>
      </c>
      <c r="DA74" s="35">
        <v>149.51372330869799</v>
      </c>
      <c r="DC74" s="47" t="e">
        <f>AQ74*CW74*3600/AT74</f>
        <v>#VALUE!</v>
      </c>
      <c r="DD74" s="47" t="e">
        <f>(CX74/CW74)*DC74</f>
        <v>#VALUE!</v>
      </c>
    </row>
    <row r="75" spans="1:108" s="1" customFormat="1" ht="24" customHeight="1" x14ac:dyDescent="0.3">
      <c r="A75" s="3" t="s">
        <v>622</v>
      </c>
      <c r="B75" s="11">
        <v>37.997059</v>
      </c>
      <c r="C75" s="11">
        <v>-121.93346699999999</v>
      </c>
      <c r="D75" s="23" t="str">
        <f>CONCATENATE(E75,"_",F75,"_",TEXT(G75,"00000"))</f>
        <v>ANG_CH4_00071</v>
      </c>
      <c r="E75" s="23" t="s">
        <v>20</v>
      </c>
      <c r="F75" s="23" t="s">
        <v>21</v>
      </c>
      <c r="G75" s="23">
        <f>G74+1</f>
        <v>71</v>
      </c>
      <c r="H75" s="11">
        <v>37.997059</v>
      </c>
      <c r="I75" s="11">
        <v>-121.93346699999999</v>
      </c>
      <c r="J75" s="3" t="s">
        <v>22</v>
      </c>
      <c r="K75" s="12" t="s">
        <v>38</v>
      </c>
      <c r="L75" s="12" t="s">
        <v>57</v>
      </c>
      <c r="M75" s="12" t="s">
        <v>24</v>
      </c>
      <c r="N75" s="1" t="s">
        <v>579</v>
      </c>
      <c r="O75" s="12" t="s">
        <v>27</v>
      </c>
      <c r="P75" s="12" t="s">
        <v>45</v>
      </c>
      <c r="Q75" s="12" t="s">
        <v>28</v>
      </c>
      <c r="R75" s="1" t="s">
        <v>43</v>
      </c>
      <c r="S75" s="3" t="str">
        <f>CONCATENATE(MID(R75,8,2),"/",MID(R75,10,2),"/",MID(R75,6,2))</f>
        <v>09/10/17</v>
      </c>
      <c r="T75" s="3" t="str">
        <f>CONCATENATE(MID(R75,13,2),":",MID(R75,15,2),":",MID(R75,17,2))</f>
        <v>19:40:22</v>
      </c>
      <c r="U75" s="22"/>
      <c r="V75" s="35" t="s">
        <v>647</v>
      </c>
      <c r="W75" s="35" t="s">
        <v>647</v>
      </c>
      <c r="X75" s="35" t="s">
        <v>647</v>
      </c>
      <c r="Y75" s="35" t="s">
        <v>647</v>
      </c>
      <c r="Z75" s="35" t="s">
        <v>647</v>
      </c>
      <c r="AA75" s="35" t="s">
        <v>647</v>
      </c>
      <c r="AB75" s="35" t="e">
        <f>V75/Y75</f>
        <v>#VALUE!</v>
      </c>
      <c r="AC75" s="35" t="e">
        <f>W75/Z75</f>
        <v>#VALUE!</v>
      </c>
      <c r="AD75" s="35" t="e">
        <f>X75/AA75</f>
        <v>#VALUE!</v>
      </c>
      <c r="AE75" s="26" t="s">
        <v>647</v>
      </c>
      <c r="AF75" s="26" t="s">
        <v>647</v>
      </c>
      <c r="AG75" s="26" t="s">
        <v>647</v>
      </c>
      <c r="AH75" s="35" t="s">
        <v>647</v>
      </c>
      <c r="AI75" s="35" t="s">
        <v>647</v>
      </c>
      <c r="AJ75" s="35" t="s">
        <v>647</v>
      </c>
      <c r="AK75" s="26" t="s">
        <v>647</v>
      </c>
      <c r="AL75" s="26" t="s">
        <v>647</v>
      </c>
      <c r="AM75" s="26" t="s">
        <v>647</v>
      </c>
      <c r="AN75" s="26"/>
      <c r="AO75" s="35" t="s">
        <v>647</v>
      </c>
      <c r="AP75" s="35" t="s">
        <v>647</v>
      </c>
      <c r="AQ75" s="35" t="s">
        <v>647</v>
      </c>
      <c r="AR75" s="35" t="s">
        <v>647</v>
      </c>
      <c r="AS75" s="35" t="s">
        <v>647</v>
      </c>
      <c r="AT75" s="35" t="s">
        <v>647</v>
      </c>
      <c r="AU75" s="35" t="e">
        <f>AO75/AR75</f>
        <v>#VALUE!</v>
      </c>
      <c r="AV75" s="35" t="e">
        <f>AP75/AS75</f>
        <v>#VALUE!</v>
      </c>
      <c r="AW75" s="35" t="e">
        <f>AQ75/AT75</f>
        <v>#VALUE!</v>
      </c>
      <c r="AX75" s="26" t="s">
        <v>647</v>
      </c>
      <c r="AY75" s="26" t="s">
        <v>647</v>
      </c>
      <c r="AZ75" s="26" t="s">
        <v>647</v>
      </c>
      <c r="BA75" s="35" t="s">
        <v>647</v>
      </c>
      <c r="BB75" s="35" t="s">
        <v>647</v>
      </c>
      <c r="BC75" s="35" t="s">
        <v>647</v>
      </c>
      <c r="BD75" s="26" t="s">
        <v>647</v>
      </c>
      <c r="BE75" s="26" t="s">
        <v>647</v>
      </c>
      <c r="BF75" s="26" t="s">
        <v>647</v>
      </c>
      <c r="BG75" s="27"/>
      <c r="BH75" s="35" t="s">
        <v>647</v>
      </c>
      <c r="BI75" s="35" t="s">
        <v>647</v>
      </c>
      <c r="BJ75" s="35" t="s">
        <v>647</v>
      </c>
      <c r="BK75" s="35" t="s">
        <v>647</v>
      </c>
      <c r="BL75" s="35" t="s">
        <v>647</v>
      </c>
      <c r="BM75" s="35" t="s">
        <v>647</v>
      </c>
      <c r="BN75" s="35" t="e">
        <f>BH75/BK75</f>
        <v>#VALUE!</v>
      </c>
      <c r="BO75" s="35" t="e">
        <f>BI75/BL75</f>
        <v>#VALUE!</v>
      </c>
      <c r="BP75" s="35" t="e">
        <f>BJ75/BM75</f>
        <v>#VALUE!</v>
      </c>
      <c r="BQ75" s="26" t="s">
        <v>647</v>
      </c>
      <c r="BR75" s="26" t="s">
        <v>647</v>
      </c>
      <c r="BS75" s="26" t="s">
        <v>647</v>
      </c>
      <c r="BT75" s="35" t="s">
        <v>647</v>
      </c>
      <c r="BU75" s="35" t="s">
        <v>647</v>
      </c>
      <c r="BV75" s="35" t="s">
        <v>647</v>
      </c>
      <c r="BW75" s="26" t="s">
        <v>647</v>
      </c>
      <c r="BX75" s="26" t="s">
        <v>647</v>
      </c>
      <c r="BY75" s="26" t="s">
        <v>647</v>
      </c>
      <c r="BZ75" s="27"/>
      <c r="CA75" s="35" t="s">
        <v>647</v>
      </c>
      <c r="CB75" s="35" t="s">
        <v>647</v>
      </c>
      <c r="CC75" s="35" t="s">
        <v>647</v>
      </c>
      <c r="CD75" s="35" t="s">
        <v>647</v>
      </c>
      <c r="CE75" s="35" t="s">
        <v>647</v>
      </c>
      <c r="CF75" s="35" t="s">
        <v>647</v>
      </c>
      <c r="CG75" s="35" t="e">
        <f>CA75/CD75</f>
        <v>#VALUE!</v>
      </c>
      <c r="CH75" s="35" t="e">
        <f>CB75/CE75</f>
        <v>#VALUE!</v>
      </c>
      <c r="CI75" s="35" t="e">
        <f>CC75/CF75</f>
        <v>#VALUE!</v>
      </c>
      <c r="CJ75" s="26" t="s">
        <v>647</v>
      </c>
      <c r="CK75" s="26" t="s">
        <v>647</v>
      </c>
      <c r="CL75" s="26" t="s">
        <v>647</v>
      </c>
      <c r="CM75" s="35" t="s">
        <v>647</v>
      </c>
      <c r="CN75" s="35" t="s">
        <v>647</v>
      </c>
      <c r="CO75" s="35" t="s">
        <v>647</v>
      </c>
      <c r="CP75" s="26" t="s">
        <v>647</v>
      </c>
      <c r="CQ75" s="26" t="s">
        <v>647</v>
      </c>
      <c r="CR75" s="26" t="s">
        <v>647</v>
      </c>
      <c r="CS75" s="26"/>
      <c r="CT75" s="35">
        <v>201709101800</v>
      </c>
      <c r="CU75" s="35">
        <v>201709102000</v>
      </c>
      <c r="CV75" s="35">
        <v>2.1722724713700798</v>
      </c>
      <c r="CW75" s="35">
        <v>2.2275751138762301</v>
      </c>
      <c r="CX75" s="35">
        <v>0.65584552319052902</v>
      </c>
      <c r="CY75" s="35">
        <v>357.61007198086702</v>
      </c>
      <c r="CZ75" s="35">
        <v>118.458524655199</v>
      </c>
      <c r="DA75" s="35">
        <v>149.51372330869799</v>
      </c>
      <c r="DC75" s="47" t="e">
        <f>AQ75*CW75*3600/AT75</f>
        <v>#VALUE!</v>
      </c>
      <c r="DD75" s="47" t="e">
        <f>(CX75/CW75)*DC75</f>
        <v>#VALUE!</v>
      </c>
    </row>
    <row r="76" spans="1:108" s="1" customFormat="1" ht="24" customHeight="1" x14ac:dyDescent="0.3">
      <c r="A76" s="3" t="s">
        <v>109</v>
      </c>
      <c r="B76" s="11">
        <v>35.349144819000003</v>
      </c>
      <c r="C76" s="11">
        <v>-118.764037062</v>
      </c>
      <c r="D76" s="23" t="str">
        <f>CONCATENATE(E76,"_",F76,"_",TEXT(G76,"00000"))</f>
        <v>ANG_CH4_00072</v>
      </c>
      <c r="E76" s="23" t="s">
        <v>20</v>
      </c>
      <c r="F76" s="23" t="s">
        <v>21</v>
      </c>
      <c r="G76" s="23">
        <f>G75+1</f>
        <v>72</v>
      </c>
      <c r="H76" s="11">
        <v>35.349144819000003</v>
      </c>
      <c r="I76" s="11">
        <v>-118.764037062</v>
      </c>
      <c r="J76" s="3" t="s">
        <v>25</v>
      </c>
      <c r="K76" s="12" t="s">
        <v>110</v>
      </c>
      <c r="L76" s="12" t="s">
        <v>23</v>
      </c>
      <c r="M76" s="12" t="s">
        <v>26</v>
      </c>
      <c r="N76" s="1" t="s">
        <v>111</v>
      </c>
      <c r="O76" s="12" t="s">
        <v>27</v>
      </c>
      <c r="P76" s="12" t="s">
        <v>112</v>
      </c>
      <c r="Q76" s="12" t="s">
        <v>28</v>
      </c>
      <c r="R76" s="1" t="s">
        <v>113</v>
      </c>
      <c r="S76" s="3" t="str">
        <f>CONCATENATE(MID(R76,8,2),"/",MID(R76,10,2),"/",MID(R76,6,2))</f>
        <v>09/13/17</v>
      </c>
      <c r="T76" s="3" t="str">
        <f>CONCATENATE(MID(R76,13,2),":",MID(R76,15,2),":",MID(R76,17,2))</f>
        <v>21:41:39</v>
      </c>
      <c r="U76" s="22"/>
      <c r="V76" s="35" t="s">
        <v>647</v>
      </c>
      <c r="W76" s="35" t="s">
        <v>647</v>
      </c>
      <c r="X76" s="35" t="s">
        <v>647</v>
      </c>
      <c r="Y76" s="35" t="s">
        <v>647</v>
      </c>
      <c r="Z76" s="35" t="s">
        <v>647</v>
      </c>
      <c r="AA76" s="35" t="s">
        <v>647</v>
      </c>
      <c r="AB76" s="35" t="e">
        <f>V76/Y76</f>
        <v>#VALUE!</v>
      </c>
      <c r="AC76" s="35" t="e">
        <f>W76/Z76</f>
        <v>#VALUE!</v>
      </c>
      <c r="AD76" s="35" t="e">
        <f>X76/AA76</f>
        <v>#VALUE!</v>
      </c>
      <c r="AE76" s="26" t="s">
        <v>647</v>
      </c>
      <c r="AF76" s="26" t="s">
        <v>647</v>
      </c>
      <c r="AG76" s="26" t="s">
        <v>647</v>
      </c>
      <c r="AH76" s="35" t="s">
        <v>647</v>
      </c>
      <c r="AI76" s="35" t="s">
        <v>647</v>
      </c>
      <c r="AJ76" s="35" t="s">
        <v>647</v>
      </c>
      <c r="AK76" s="26" t="s">
        <v>647</v>
      </c>
      <c r="AL76" s="26" t="s">
        <v>647</v>
      </c>
      <c r="AM76" s="26" t="s">
        <v>647</v>
      </c>
      <c r="AN76" s="26"/>
      <c r="AO76" s="35" t="s">
        <v>647</v>
      </c>
      <c r="AP76" s="35" t="s">
        <v>647</v>
      </c>
      <c r="AQ76" s="35" t="s">
        <v>647</v>
      </c>
      <c r="AR76" s="35" t="s">
        <v>647</v>
      </c>
      <c r="AS76" s="35" t="s">
        <v>647</v>
      </c>
      <c r="AT76" s="35" t="s">
        <v>647</v>
      </c>
      <c r="AU76" s="35" t="e">
        <f>AO76/AR76</f>
        <v>#VALUE!</v>
      </c>
      <c r="AV76" s="35" t="e">
        <f>AP76/AS76</f>
        <v>#VALUE!</v>
      </c>
      <c r="AW76" s="35" t="e">
        <f>AQ76/AT76</f>
        <v>#VALUE!</v>
      </c>
      <c r="AX76" s="26" t="s">
        <v>647</v>
      </c>
      <c r="AY76" s="26" t="s">
        <v>647</v>
      </c>
      <c r="AZ76" s="26" t="s">
        <v>647</v>
      </c>
      <c r="BA76" s="35" t="s">
        <v>647</v>
      </c>
      <c r="BB76" s="35" t="s">
        <v>647</v>
      </c>
      <c r="BC76" s="35" t="s">
        <v>647</v>
      </c>
      <c r="BD76" s="26" t="s">
        <v>647</v>
      </c>
      <c r="BE76" s="26" t="s">
        <v>647</v>
      </c>
      <c r="BF76" s="26" t="s">
        <v>647</v>
      </c>
      <c r="BG76" s="27"/>
      <c r="BH76" s="35" t="s">
        <v>647</v>
      </c>
      <c r="BI76" s="35" t="s">
        <v>647</v>
      </c>
      <c r="BJ76" s="35" t="s">
        <v>647</v>
      </c>
      <c r="BK76" s="35" t="s">
        <v>647</v>
      </c>
      <c r="BL76" s="35" t="s">
        <v>647</v>
      </c>
      <c r="BM76" s="35" t="s">
        <v>647</v>
      </c>
      <c r="BN76" s="35" t="e">
        <f>BH76/BK76</f>
        <v>#VALUE!</v>
      </c>
      <c r="BO76" s="35" t="e">
        <f>BI76/BL76</f>
        <v>#VALUE!</v>
      </c>
      <c r="BP76" s="35" t="e">
        <f>BJ76/BM76</f>
        <v>#VALUE!</v>
      </c>
      <c r="BQ76" s="26" t="s">
        <v>647</v>
      </c>
      <c r="BR76" s="26" t="s">
        <v>647</v>
      </c>
      <c r="BS76" s="26" t="s">
        <v>647</v>
      </c>
      <c r="BT76" s="35" t="s">
        <v>647</v>
      </c>
      <c r="BU76" s="35" t="s">
        <v>647</v>
      </c>
      <c r="BV76" s="35" t="s">
        <v>647</v>
      </c>
      <c r="BW76" s="26" t="s">
        <v>647</v>
      </c>
      <c r="BX76" s="26" t="s">
        <v>647</v>
      </c>
      <c r="BY76" s="26" t="s">
        <v>647</v>
      </c>
      <c r="BZ76" s="27"/>
      <c r="CA76" s="35" t="s">
        <v>647</v>
      </c>
      <c r="CB76" s="35" t="s">
        <v>647</v>
      </c>
      <c r="CC76" s="35" t="s">
        <v>647</v>
      </c>
      <c r="CD76" s="35" t="s">
        <v>647</v>
      </c>
      <c r="CE76" s="35" t="s">
        <v>647</v>
      </c>
      <c r="CF76" s="35" t="s">
        <v>647</v>
      </c>
      <c r="CG76" s="35" t="e">
        <f>CA76/CD76</f>
        <v>#VALUE!</v>
      </c>
      <c r="CH76" s="35" t="e">
        <f>CB76/CE76</f>
        <v>#VALUE!</v>
      </c>
      <c r="CI76" s="35" t="e">
        <f>CC76/CF76</f>
        <v>#VALUE!</v>
      </c>
      <c r="CJ76" s="26" t="s">
        <v>647</v>
      </c>
      <c r="CK76" s="26" t="s">
        <v>647</v>
      </c>
      <c r="CL76" s="26" t="s">
        <v>647</v>
      </c>
      <c r="CM76" s="35" t="s">
        <v>647</v>
      </c>
      <c r="CN76" s="35" t="s">
        <v>647</v>
      </c>
      <c r="CO76" s="35" t="s">
        <v>647</v>
      </c>
      <c r="CP76" s="26" t="s">
        <v>647</v>
      </c>
      <c r="CQ76" s="26" t="s">
        <v>647</v>
      </c>
      <c r="CR76" s="26" t="s">
        <v>647</v>
      </c>
      <c r="CS76" s="26"/>
      <c r="CT76" s="35">
        <v>201709132000</v>
      </c>
      <c r="CU76" s="35">
        <v>201709132200</v>
      </c>
      <c r="CV76" s="35">
        <v>4.4367258875941404</v>
      </c>
      <c r="CW76" s="35">
        <v>4.2452764073062301</v>
      </c>
      <c r="CX76" s="35">
        <v>0.515705585565157</v>
      </c>
      <c r="CY76" s="35">
        <v>320.42819149126399</v>
      </c>
      <c r="CZ76" s="35">
        <v>328.462085236007</v>
      </c>
      <c r="DA76" s="35">
        <v>11.150416660914299</v>
      </c>
      <c r="DC76" s="47" t="e">
        <f>AQ76*CW76*3600/AT76</f>
        <v>#VALUE!</v>
      </c>
      <c r="DD76" s="47" t="e">
        <f>(CX76/CW76)*DC76</f>
        <v>#VALUE!</v>
      </c>
    </row>
    <row r="77" spans="1:108" s="1" customFormat="1" ht="24" customHeight="1" x14ac:dyDescent="0.3">
      <c r="A77" s="3" t="s">
        <v>580</v>
      </c>
      <c r="B77" s="11">
        <v>34.330657000000002</v>
      </c>
      <c r="C77" s="11">
        <v>-118.51342200000001</v>
      </c>
      <c r="D77" s="23" t="str">
        <f>CONCATENATE(E77,"_",F77,"_",TEXT(G77,"00000"))</f>
        <v>ANG_CH4_00073</v>
      </c>
      <c r="E77" s="23" t="s">
        <v>20</v>
      </c>
      <c r="F77" s="23" t="s">
        <v>21</v>
      </c>
      <c r="G77" s="23">
        <f>G76+1</f>
        <v>73</v>
      </c>
      <c r="H77" s="11">
        <v>34.330748999999997</v>
      </c>
      <c r="I77" s="11">
        <v>-118.51349</v>
      </c>
      <c r="J77" s="3" t="s">
        <v>22</v>
      </c>
      <c r="K77" s="12" t="s">
        <v>33</v>
      </c>
      <c r="L77" s="12" t="s">
        <v>57</v>
      </c>
      <c r="M77" s="12" t="s">
        <v>24</v>
      </c>
      <c r="N77" s="1" t="s">
        <v>497</v>
      </c>
      <c r="O77" s="12" t="s">
        <v>27</v>
      </c>
      <c r="P77" s="12" t="s">
        <v>34</v>
      </c>
      <c r="Q77" s="12" t="s">
        <v>28</v>
      </c>
      <c r="R77" s="1" t="s">
        <v>79</v>
      </c>
      <c r="S77" s="3" t="str">
        <f>CONCATENATE(MID(R77,8,2),"/",MID(R77,10,2),"/",MID(R77,6,2))</f>
        <v>09/18/17</v>
      </c>
      <c r="T77" s="3" t="str">
        <f>CONCATENATE(MID(R77,13,2),":",MID(R77,15,2),":",MID(R77,17,2))</f>
        <v>20:21:06</v>
      </c>
      <c r="U77" s="22"/>
      <c r="V77" s="35" t="s">
        <v>647</v>
      </c>
      <c r="W77" s="35">
        <v>1.8919842175499999</v>
      </c>
      <c r="X77" s="35">
        <v>2.2189340469399998</v>
      </c>
      <c r="Y77" s="35" t="s">
        <v>647</v>
      </c>
      <c r="Z77" s="35">
        <v>116</v>
      </c>
      <c r="AA77" s="35">
        <v>137.49792725699999</v>
      </c>
      <c r="AB77" s="35" t="e">
        <f>V77/Y77</f>
        <v>#VALUE!</v>
      </c>
      <c r="AC77" s="35">
        <f>W77/Z77</f>
        <v>1.6310208771982759E-2</v>
      </c>
      <c r="AD77" s="35">
        <f>X77/AA77</f>
        <v>1.6137945430934011E-2</v>
      </c>
      <c r="AE77" s="26" t="s">
        <v>647</v>
      </c>
      <c r="AF77" s="26">
        <v>2820</v>
      </c>
      <c r="AG77" s="26">
        <v>451</v>
      </c>
      <c r="AH77" s="35" t="s">
        <v>647</v>
      </c>
      <c r="AI77" s="35">
        <v>0.179372197309</v>
      </c>
      <c r="AJ77" s="35">
        <v>0.17625679689400001</v>
      </c>
      <c r="AK77" s="26" t="s">
        <v>647</v>
      </c>
      <c r="AL77" s="26">
        <v>223</v>
      </c>
      <c r="AM77" s="26">
        <v>269</v>
      </c>
      <c r="AN77" s="26"/>
      <c r="AO77" s="35" t="s">
        <v>647</v>
      </c>
      <c r="AP77" s="35" t="s">
        <v>647</v>
      </c>
      <c r="AQ77" s="35" t="s">
        <v>647</v>
      </c>
      <c r="AR77" s="35" t="s">
        <v>647</v>
      </c>
      <c r="AS77" s="35" t="s">
        <v>647</v>
      </c>
      <c r="AT77" s="35" t="s">
        <v>647</v>
      </c>
      <c r="AU77" s="35" t="e">
        <f>AO77/AR77</f>
        <v>#VALUE!</v>
      </c>
      <c r="AV77" s="35" t="e">
        <f>AP77/AS77</f>
        <v>#VALUE!</v>
      </c>
      <c r="AW77" s="35" t="e">
        <f>AQ77/AT77</f>
        <v>#VALUE!</v>
      </c>
      <c r="AX77" s="26" t="s">
        <v>647</v>
      </c>
      <c r="AY77" s="26" t="s">
        <v>647</v>
      </c>
      <c r="AZ77" s="26" t="s">
        <v>647</v>
      </c>
      <c r="BA77" s="35" t="s">
        <v>647</v>
      </c>
      <c r="BB77" s="35" t="s">
        <v>647</v>
      </c>
      <c r="BC77" s="35" t="s">
        <v>647</v>
      </c>
      <c r="BD77" s="26" t="s">
        <v>647</v>
      </c>
      <c r="BE77" s="26" t="s">
        <v>647</v>
      </c>
      <c r="BF77" s="26" t="s">
        <v>647</v>
      </c>
      <c r="BG77" s="27"/>
      <c r="BH77" s="35">
        <v>0.30826222300900002</v>
      </c>
      <c r="BI77" s="35">
        <v>0.30826222300900002</v>
      </c>
      <c r="BJ77" s="35">
        <v>0.30826222300900002</v>
      </c>
      <c r="BK77" s="35">
        <v>19.464840097</v>
      </c>
      <c r="BL77" s="35">
        <v>19.464840097</v>
      </c>
      <c r="BM77" s="35">
        <v>19.464840097</v>
      </c>
      <c r="BN77" s="35">
        <f>BH77/BK77</f>
        <v>1.5836874152205888E-2</v>
      </c>
      <c r="BO77" s="35">
        <f>BI77/BL77</f>
        <v>1.5836874152205888E-2</v>
      </c>
      <c r="BP77" s="35">
        <f>BJ77/BM77</f>
        <v>1.5836874152205888E-2</v>
      </c>
      <c r="BQ77" s="26">
        <v>6</v>
      </c>
      <c r="BR77" s="26">
        <v>5</v>
      </c>
      <c r="BS77" s="26">
        <v>5</v>
      </c>
      <c r="BT77" s="35">
        <v>0.33793125168299998</v>
      </c>
      <c r="BU77" s="35">
        <v>0.33793125168299998</v>
      </c>
      <c r="BV77" s="35">
        <v>0.33793125168299998</v>
      </c>
      <c r="BW77" s="26">
        <v>18</v>
      </c>
      <c r="BX77" s="26">
        <v>18</v>
      </c>
      <c r="BY77" s="26">
        <v>18</v>
      </c>
      <c r="BZ77" s="27"/>
      <c r="CA77" s="35" t="s">
        <v>647</v>
      </c>
      <c r="CB77" s="35" t="s">
        <v>647</v>
      </c>
      <c r="CC77" s="35" t="s">
        <v>647</v>
      </c>
      <c r="CD77" s="35" t="s">
        <v>647</v>
      </c>
      <c r="CE77" s="35" t="s">
        <v>647</v>
      </c>
      <c r="CF77" s="35" t="s">
        <v>647</v>
      </c>
      <c r="CG77" s="35" t="e">
        <f>CA77/CD77</f>
        <v>#VALUE!</v>
      </c>
      <c r="CH77" s="35" t="e">
        <f>CB77/CE77</f>
        <v>#VALUE!</v>
      </c>
      <c r="CI77" s="35" t="e">
        <f>CC77/CF77</f>
        <v>#VALUE!</v>
      </c>
      <c r="CJ77" s="26" t="s">
        <v>647</v>
      </c>
      <c r="CK77" s="26" t="s">
        <v>647</v>
      </c>
      <c r="CL77" s="26" t="s">
        <v>647</v>
      </c>
      <c r="CM77" s="35" t="s">
        <v>647</v>
      </c>
      <c r="CN77" s="35" t="s">
        <v>647</v>
      </c>
      <c r="CO77" s="35" t="s">
        <v>647</v>
      </c>
      <c r="CP77" s="26" t="s">
        <v>647</v>
      </c>
      <c r="CQ77" s="26" t="s">
        <v>647</v>
      </c>
      <c r="CR77" s="26" t="s">
        <v>647</v>
      </c>
      <c r="CS77" s="26"/>
      <c r="CT77" s="35">
        <v>201709181900</v>
      </c>
      <c r="CU77" s="35">
        <v>201709182100</v>
      </c>
      <c r="CV77" s="35">
        <v>2.72683154440083</v>
      </c>
      <c r="CW77" s="35">
        <v>2.7305980844051101</v>
      </c>
      <c r="CX77" s="35">
        <v>0.43755340469874199</v>
      </c>
      <c r="CY77" s="35">
        <v>208.88303974774701</v>
      </c>
      <c r="CZ77" s="35">
        <v>200.28529784058799</v>
      </c>
      <c r="DA77" s="35">
        <v>9.8587399193046394</v>
      </c>
      <c r="DC77" s="47" t="e">
        <f>AQ77*CW77*3600/AT77</f>
        <v>#VALUE!</v>
      </c>
      <c r="DD77" s="47" t="e">
        <f>(CX77/CW77)*DC77</f>
        <v>#VALUE!</v>
      </c>
    </row>
    <row r="78" spans="1:108" s="1" customFormat="1" ht="24" customHeight="1" x14ac:dyDescent="0.3">
      <c r="A78" s="3" t="s">
        <v>582</v>
      </c>
      <c r="B78" s="11">
        <v>34.334847000000003</v>
      </c>
      <c r="C78" s="11">
        <v>-118.51935899999999</v>
      </c>
      <c r="D78" s="23" t="str">
        <f>CONCATENATE(E78,"_",F78,"_",TEXT(G78,"00000"))</f>
        <v>ANG_CH4_00074</v>
      </c>
      <c r="E78" s="23" t="s">
        <v>20</v>
      </c>
      <c r="F78" s="23" t="s">
        <v>21</v>
      </c>
      <c r="G78" s="23">
        <f>G77+1</f>
        <v>74</v>
      </c>
      <c r="H78" s="11">
        <v>34.334519999999998</v>
      </c>
      <c r="I78" s="11">
        <v>-118.519684</v>
      </c>
      <c r="J78" s="3" t="s">
        <v>22</v>
      </c>
      <c r="K78" s="12" t="s">
        <v>33</v>
      </c>
      <c r="L78" s="12" t="s">
        <v>57</v>
      </c>
      <c r="M78" s="12" t="s">
        <v>24</v>
      </c>
      <c r="N78" s="1" t="s">
        <v>78</v>
      </c>
      <c r="O78" s="12" t="s">
        <v>27</v>
      </c>
      <c r="P78" s="12" t="s">
        <v>34</v>
      </c>
      <c r="Q78" s="12" t="s">
        <v>28</v>
      </c>
      <c r="R78" s="1" t="s">
        <v>79</v>
      </c>
      <c r="S78" s="3" t="str">
        <f>CONCATENATE(MID(R78,8,2),"/",MID(R78,10,2),"/",MID(R78,6,2))</f>
        <v>09/18/17</v>
      </c>
      <c r="T78" s="3" t="str">
        <f>CONCATENATE(MID(R78,13,2),":",MID(R78,15,2),":",MID(R78,17,2))</f>
        <v>20:21:06</v>
      </c>
      <c r="U78" s="22"/>
      <c r="V78" s="35">
        <v>4.8445075763799998</v>
      </c>
      <c r="W78" s="35">
        <v>7.4817683210299997</v>
      </c>
      <c r="X78" s="35">
        <v>7.8038913295199999</v>
      </c>
      <c r="Y78" s="35">
        <v>147.02601810600001</v>
      </c>
      <c r="Z78" s="35">
        <v>147.02601810600001</v>
      </c>
      <c r="AA78" s="35">
        <v>140.51181445</v>
      </c>
      <c r="AB78" s="35">
        <f>V78/Y78</f>
        <v>3.295000190297815E-2</v>
      </c>
      <c r="AC78" s="35">
        <f>W78/Z78</f>
        <v>5.0887376380117547E-2</v>
      </c>
      <c r="AD78" s="35">
        <f>X78/AA78</f>
        <v>5.5539040329572797E-2</v>
      </c>
      <c r="AE78" s="26">
        <v>1456</v>
      </c>
      <c r="AF78" s="26">
        <v>1097</v>
      </c>
      <c r="AG78" s="26">
        <v>448</v>
      </c>
      <c r="AH78" s="35">
        <v>8.2506182999800004E-2</v>
      </c>
      <c r="AI78" s="35">
        <v>5.0456782355500003E-2</v>
      </c>
      <c r="AJ78" s="35">
        <v>4.6281888817499998E-2</v>
      </c>
      <c r="AK78" s="26">
        <v>540</v>
      </c>
      <c r="AL78" s="26">
        <v>883</v>
      </c>
      <c r="AM78" s="26">
        <v>920</v>
      </c>
      <c r="AN78" s="26"/>
      <c r="AO78" s="35">
        <v>8.6248018438499994</v>
      </c>
      <c r="AP78" s="35">
        <v>10.919228667200001</v>
      </c>
      <c r="AQ78" s="35">
        <v>11.324424387500001</v>
      </c>
      <c r="AR78" s="35">
        <v>146.25785449</v>
      </c>
      <c r="AS78" s="35">
        <v>70.472689745699995</v>
      </c>
      <c r="AT78" s="35">
        <v>91.689912204099997</v>
      </c>
      <c r="AU78" s="35">
        <f>AO78/AR78</f>
        <v>5.896983703148536E-2</v>
      </c>
      <c r="AV78" s="35">
        <f>AP78/AS78</f>
        <v>0.15494269775429217</v>
      </c>
      <c r="AW78" s="35">
        <f>AQ78/AT78</f>
        <v>0.123507855065801</v>
      </c>
      <c r="AX78" s="26">
        <v>2239</v>
      </c>
      <c r="AY78" s="26">
        <v>1482</v>
      </c>
      <c r="AZ78" s="26">
        <v>451</v>
      </c>
      <c r="BA78" s="35">
        <v>9.2148345822800001E-2</v>
      </c>
      <c r="BB78" s="35">
        <v>3.2056354505899998E-2</v>
      </c>
      <c r="BC78" s="35">
        <v>3.9740773320100002E-2</v>
      </c>
      <c r="BD78" s="26">
        <v>496</v>
      </c>
      <c r="BE78" s="26">
        <v>687</v>
      </c>
      <c r="BF78" s="26">
        <v>721</v>
      </c>
      <c r="BG78" s="27"/>
      <c r="BH78" s="35">
        <v>3.0807663465899999</v>
      </c>
      <c r="BI78" s="35">
        <v>3.0807663465899999</v>
      </c>
      <c r="BJ78" s="35">
        <v>3.0807663465899999</v>
      </c>
      <c r="BK78" s="35">
        <v>97.953458336099999</v>
      </c>
      <c r="BL78" s="35">
        <v>97.953458336099999</v>
      </c>
      <c r="BM78" s="35">
        <v>97.953458336099999</v>
      </c>
      <c r="BN78" s="35">
        <f>BH78/BK78</f>
        <v>3.1451327997212807E-2</v>
      </c>
      <c r="BO78" s="35">
        <f>BI78/BL78</f>
        <v>3.1451327997212807E-2</v>
      </c>
      <c r="BP78" s="35">
        <f>BJ78/BM78</f>
        <v>3.1451327997212807E-2</v>
      </c>
      <c r="BQ78" s="26">
        <v>5</v>
      </c>
      <c r="BR78" s="26">
        <v>4</v>
      </c>
      <c r="BS78" s="26">
        <v>4</v>
      </c>
      <c r="BT78" s="35">
        <v>0.39244174012900002</v>
      </c>
      <c r="BU78" s="35">
        <v>0.39244174012900002</v>
      </c>
      <c r="BV78" s="35">
        <v>0.39244174012900002</v>
      </c>
      <c r="BW78" s="26">
        <v>78</v>
      </c>
      <c r="BX78" s="26">
        <v>78</v>
      </c>
      <c r="BY78" s="26">
        <v>78</v>
      </c>
      <c r="BZ78" s="27"/>
      <c r="CA78" s="35">
        <v>8.6248018438499994</v>
      </c>
      <c r="CB78" s="35">
        <v>10.919228667200001</v>
      </c>
      <c r="CC78" s="35">
        <v>11.324424387500001</v>
      </c>
      <c r="CD78" s="35">
        <v>71.051530595800003</v>
      </c>
      <c r="CE78" s="35">
        <v>70.472689745699995</v>
      </c>
      <c r="CF78" s="35">
        <v>68.930109531300005</v>
      </c>
      <c r="CG78" s="35">
        <f>CA78/CD78</f>
        <v>0.121387980969967</v>
      </c>
      <c r="CH78" s="35">
        <f>CB78/CE78</f>
        <v>0.15494269775429217</v>
      </c>
      <c r="CI78" s="35">
        <f>CC78/CF78</f>
        <v>0.16428850127327549</v>
      </c>
      <c r="CJ78" s="26">
        <v>2239</v>
      </c>
      <c r="CK78" s="26">
        <v>1482</v>
      </c>
      <c r="CL78" s="26">
        <v>451</v>
      </c>
      <c r="CM78" s="35">
        <v>4.4765329256399998E-2</v>
      </c>
      <c r="CN78" s="35">
        <v>3.2056354505899998E-2</v>
      </c>
      <c r="CO78" s="35">
        <v>2.98760876956E-2</v>
      </c>
      <c r="CP78" s="26">
        <v>496</v>
      </c>
      <c r="CQ78" s="26">
        <v>687</v>
      </c>
      <c r="CR78" s="26">
        <v>721</v>
      </c>
      <c r="CS78" s="26"/>
      <c r="CT78" s="35">
        <v>201709181900</v>
      </c>
      <c r="CU78" s="35">
        <v>201709182100</v>
      </c>
      <c r="CV78" s="35">
        <v>2.72683154440083</v>
      </c>
      <c r="CW78" s="35">
        <v>2.89447356929547</v>
      </c>
      <c r="CX78" s="35">
        <v>0.59436352082257704</v>
      </c>
      <c r="CY78" s="35">
        <v>208.88303974774701</v>
      </c>
      <c r="CZ78" s="35">
        <v>202.24822537505599</v>
      </c>
      <c r="DA78" s="35">
        <v>10.57061862606</v>
      </c>
      <c r="DC78" s="47">
        <f>AQ78*CW78*3600/AT78</f>
        <v>1286.9647995180119</v>
      </c>
      <c r="DD78" s="47">
        <f>(CX78/CW78)*DC78</f>
        <v>264.27082891015459</v>
      </c>
    </row>
    <row r="79" spans="1:108" s="1" customFormat="1" ht="24" customHeight="1" x14ac:dyDescent="0.3">
      <c r="A79" s="3" t="s">
        <v>586</v>
      </c>
      <c r="B79" s="11">
        <v>34.330173000000002</v>
      </c>
      <c r="C79" s="11">
        <v>-118.51746900000001</v>
      </c>
      <c r="D79" s="23" t="str">
        <f>CONCATENATE(E79,"_",F79,"_",TEXT(G79,"00000"))</f>
        <v>ANG_CH4_00075</v>
      </c>
      <c r="E79" s="23" t="s">
        <v>20</v>
      </c>
      <c r="F79" s="23" t="s">
        <v>21</v>
      </c>
      <c r="G79" s="23">
        <f>G78+1</f>
        <v>75</v>
      </c>
      <c r="H79" s="11">
        <v>34.330095</v>
      </c>
      <c r="I79" s="11">
        <v>-118.51749599999999</v>
      </c>
      <c r="J79" s="3" t="s">
        <v>22</v>
      </c>
      <c r="K79" s="12" t="s">
        <v>33</v>
      </c>
      <c r="L79" s="12" t="s">
        <v>57</v>
      </c>
      <c r="M79" s="12" t="s">
        <v>24</v>
      </c>
      <c r="N79" s="1" t="s">
        <v>498</v>
      </c>
      <c r="O79" s="12" t="s">
        <v>27</v>
      </c>
      <c r="P79" s="12" t="s">
        <v>34</v>
      </c>
      <c r="Q79" s="12" t="s">
        <v>28</v>
      </c>
      <c r="R79" s="1" t="s">
        <v>79</v>
      </c>
      <c r="S79" s="3" t="str">
        <f>CONCATENATE(MID(R79,8,2),"/",MID(R79,10,2),"/",MID(R79,6,2))</f>
        <v>09/18/17</v>
      </c>
      <c r="T79" s="3" t="str">
        <f>CONCATENATE(MID(R79,13,2),":",MID(R79,15,2),":",MID(R79,17,2))</f>
        <v>20:21:06</v>
      </c>
      <c r="U79" s="22"/>
      <c r="V79" s="35">
        <v>12.810317227100001</v>
      </c>
      <c r="W79" s="35">
        <v>12.684679580299999</v>
      </c>
      <c r="X79" s="35">
        <v>13.4367888979</v>
      </c>
      <c r="Y79" s="35">
        <v>147.10540438699999</v>
      </c>
      <c r="Z79" s="35">
        <v>142.23923509400001</v>
      </c>
      <c r="AA79" s="35">
        <v>148.05404418699999</v>
      </c>
      <c r="AB79" s="35">
        <f>V79/Y79</f>
        <v>8.7082573753708231E-2</v>
      </c>
      <c r="AC79" s="35">
        <f>W79/Z79</f>
        <v>8.9178485612055075E-2</v>
      </c>
      <c r="AD79" s="35">
        <f>X79/AA79</f>
        <v>9.0755973412848037E-2</v>
      </c>
      <c r="AE79" s="26">
        <v>1389</v>
      </c>
      <c r="AF79" s="26">
        <v>595</v>
      </c>
      <c r="AG79" s="26">
        <v>1</v>
      </c>
      <c r="AH79" s="35">
        <v>2.3298290210199999E-2</v>
      </c>
      <c r="AI79" s="35">
        <v>2.28974943808E-2</v>
      </c>
      <c r="AJ79" s="35">
        <v>2.2270463926999998E-2</v>
      </c>
      <c r="AK79" s="26">
        <v>3157</v>
      </c>
      <c r="AL79" s="26">
        <v>3106</v>
      </c>
      <c r="AM79" s="26">
        <v>3324</v>
      </c>
      <c r="AN79" s="26"/>
      <c r="AO79" s="35">
        <v>0.59548650464499997</v>
      </c>
      <c r="AP79" s="35">
        <v>0.66391448011800003</v>
      </c>
      <c r="AQ79" s="35">
        <v>1.7702802129799999</v>
      </c>
      <c r="AR79" s="35">
        <v>80.573941196899995</v>
      </c>
      <c r="AS79" s="35">
        <v>96.849574082700002</v>
      </c>
      <c r="AT79" s="35">
        <v>145.09803582399999</v>
      </c>
      <c r="AU79" s="35">
        <f>AO79/AR79</f>
        <v>7.3905594761685895E-3</v>
      </c>
      <c r="AV79" s="35">
        <f>AP79/AS79</f>
        <v>6.8551099620849385E-3</v>
      </c>
      <c r="AW79" s="35">
        <f>AQ79/AT79</f>
        <v>1.2200580131403724E-2</v>
      </c>
      <c r="AX79" s="26">
        <v>2347</v>
      </c>
      <c r="AY79" s="26">
        <v>1542</v>
      </c>
      <c r="AZ79" s="26">
        <v>476</v>
      </c>
      <c r="BA79" s="35">
        <v>0.62948391560100003</v>
      </c>
      <c r="BB79" s="35">
        <v>0.67256648668499996</v>
      </c>
      <c r="BC79" s="35">
        <v>0.33340541319900002</v>
      </c>
      <c r="BD79" s="26">
        <v>40</v>
      </c>
      <c r="BE79" s="26">
        <v>45</v>
      </c>
      <c r="BF79" s="26">
        <v>136</v>
      </c>
      <c r="BG79" s="27"/>
      <c r="BH79" s="35">
        <v>0.30826221495299999</v>
      </c>
      <c r="BI79" s="35">
        <v>0.30826221495299999</v>
      </c>
      <c r="BJ79" s="35">
        <v>0.30826221495299999</v>
      </c>
      <c r="BK79" s="35">
        <v>19.464840097</v>
      </c>
      <c r="BL79" s="35">
        <v>19.464840097</v>
      </c>
      <c r="BM79" s="35">
        <v>19.464840097</v>
      </c>
      <c r="BN79" s="35">
        <f>BH79/BK79</f>
        <v>1.5836873738331435E-2</v>
      </c>
      <c r="BO79" s="35">
        <f>BI79/BL79</f>
        <v>1.5836873738331435E-2</v>
      </c>
      <c r="BP79" s="35">
        <f>BJ79/BM79</f>
        <v>1.5836873738331435E-2</v>
      </c>
      <c r="BQ79" s="26">
        <v>6</v>
      </c>
      <c r="BR79" s="26">
        <v>5</v>
      </c>
      <c r="BS79" s="26">
        <v>5</v>
      </c>
      <c r="BT79" s="35">
        <v>0.33793125168299998</v>
      </c>
      <c r="BU79" s="35">
        <v>0.33793125168299998</v>
      </c>
      <c r="BV79" s="35">
        <v>0.33793125168299998</v>
      </c>
      <c r="BW79" s="26">
        <v>18</v>
      </c>
      <c r="BX79" s="26">
        <v>18</v>
      </c>
      <c r="BY79" s="26">
        <v>18</v>
      </c>
      <c r="BZ79" s="27"/>
      <c r="CA79" s="35">
        <v>0.59548650464499997</v>
      </c>
      <c r="CB79" s="35">
        <v>0.66391448011800003</v>
      </c>
      <c r="CC79" s="35">
        <v>1.7702802129799999</v>
      </c>
      <c r="CD79" s="35">
        <v>70.181479038299997</v>
      </c>
      <c r="CE79" s="35">
        <v>70.181479038299997</v>
      </c>
      <c r="CF79" s="35">
        <v>23.075528163000001</v>
      </c>
      <c r="CG79" s="35">
        <f>CA79/CD79</f>
        <v>8.4849523379241735E-3</v>
      </c>
      <c r="CH79" s="35">
        <f>CB79/CE79</f>
        <v>9.4599670627585845E-3</v>
      </c>
      <c r="CI79" s="35">
        <f>CC79/CF79</f>
        <v>7.6716779805652321E-2</v>
      </c>
      <c r="CJ79" s="26">
        <v>2347</v>
      </c>
      <c r="CK79" s="26">
        <v>1542</v>
      </c>
      <c r="CL79" s="26">
        <v>476</v>
      </c>
      <c r="CM79" s="35">
        <v>0.54829280498699995</v>
      </c>
      <c r="CN79" s="35">
        <v>0.48737138220999998</v>
      </c>
      <c r="CO79" s="35">
        <v>5.3022812874500003E-2</v>
      </c>
      <c r="CP79" s="26">
        <v>40</v>
      </c>
      <c r="CQ79" s="26">
        <v>45</v>
      </c>
      <c r="CR79" s="26">
        <v>136</v>
      </c>
      <c r="CS79" s="26"/>
      <c r="CT79" s="35">
        <v>201709181900</v>
      </c>
      <c r="CU79" s="35">
        <v>201709182100</v>
      </c>
      <c r="CV79" s="35">
        <v>2.72683154440083</v>
      </c>
      <c r="CW79" s="35">
        <v>2.6467218761489701</v>
      </c>
      <c r="CX79" s="35">
        <v>0.55045417968059995</v>
      </c>
      <c r="CY79" s="35">
        <v>208.88303974774701</v>
      </c>
      <c r="CZ79" s="35">
        <v>208.08559569242601</v>
      </c>
      <c r="DA79" s="35">
        <v>9.5645064418253192</v>
      </c>
      <c r="DC79" s="47">
        <f>AQ79*CW79*3600/AT79</f>
        <v>116.24955240778095</v>
      </c>
      <c r="DD79" s="47">
        <f>(CX79/CW79)*DC79</f>
        <v>24.177097180293345</v>
      </c>
    </row>
    <row r="80" spans="1:108" s="1" customFormat="1" ht="24" customHeight="1" x14ac:dyDescent="0.3">
      <c r="A80" s="3" t="s">
        <v>581</v>
      </c>
      <c r="B80" s="11">
        <v>34.328167999999998</v>
      </c>
      <c r="C80" s="11">
        <v>-118.52011400000001</v>
      </c>
      <c r="D80" s="23" t="str">
        <f>CONCATENATE(E80,"_",F80,"_",TEXT(G80,"00000"))</f>
        <v>ANG_CH4_00076</v>
      </c>
      <c r="E80" s="23" t="s">
        <v>20</v>
      </c>
      <c r="F80" s="23" t="s">
        <v>21</v>
      </c>
      <c r="G80" s="23">
        <f>G79+1</f>
        <v>76</v>
      </c>
      <c r="H80" s="11">
        <v>34.328139999999998</v>
      </c>
      <c r="I80" s="11">
        <v>-118.520216</v>
      </c>
      <c r="J80" s="3" t="s">
        <v>22</v>
      </c>
      <c r="K80" s="12" t="s">
        <v>33</v>
      </c>
      <c r="L80" s="12" t="s">
        <v>57</v>
      </c>
      <c r="M80" s="12" t="s">
        <v>24</v>
      </c>
      <c r="N80" s="1" t="s">
        <v>80</v>
      </c>
      <c r="O80" s="12" t="s">
        <v>27</v>
      </c>
      <c r="P80" s="12" t="s">
        <v>34</v>
      </c>
      <c r="Q80" s="12" t="s">
        <v>28</v>
      </c>
      <c r="R80" s="1" t="s">
        <v>81</v>
      </c>
      <c r="S80" s="3" t="str">
        <f>CONCATENATE(MID(R80,8,2),"/",MID(R80,10,2),"/",MID(R80,6,2))</f>
        <v>09/18/17</v>
      </c>
      <c r="T80" s="3" t="str">
        <f>CONCATENATE(MID(R80,13,2),":",MID(R80,15,2),":",MID(R80,17,2))</f>
        <v>20:26:01</v>
      </c>
      <c r="U80" s="22"/>
      <c r="V80" s="35">
        <v>7.2106090351800001</v>
      </c>
      <c r="W80" s="35">
        <v>7.4098120172400002</v>
      </c>
      <c r="X80" s="35">
        <v>7.4264817685000004</v>
      </c>
      <c r="Y80" s="35">
        <v>132.015150646</v>
      </c>
      <c r="Z80" s="35">
        <v>139.16896205699999</v>
      </c>
      <c r="AA80" s="35">
        <v>132.015150646</v>
      </c>
      <c r="AB80" s="35">
        <f>V80/Y80</f>
        <v>5.4619556921275826E-2</v>
      </c>
      <c r="AC80" s="35">
        <f>W80/Z80</f>
        <v>5.3243280022489022E-2</v>
      </c>
      <c r="AD80" s="35">
        <f>X80/AA80</f>
        <v>5.6254768730402686E-2</v>
      </c>
      <c r="AE80" s="26">
        <v>1</v>
      </c>
      <c r="AF80" s="26">
        <v>1</v>
      </c>
      <c r="AG80" s="26">
        <v>1</v>
      </c>
      <c r="AH80" s="35">
        <v>3.3269947239299998E-2</v>
      </c>
      <c r="AI80" s="35">
        <v>3.4261192037600002E-2</v>
      </c>
      <c r="AJ80" s="35">
        <v>3.2436154949799997E-2</v>
      </c>
      <c r="AK80" s="26">
        <v>1984</v>
      </c>
      <c r="AL80" s="26">
        <v>2031</v>
      </c>
      <c r="AM80" s="26">
        <v>2035</v>
      </c>
      <c r="AN80" s="26"/>
      <c r="AO80" s="35" t="s">
        <v>647</v>
      </c>
      <c r="AP80" s="35" t="s">
        <v>647</v>
      </c>
      <c r="AQ80" s="35">
        <v>0.142481071101</v>
      </c>
      <c r="AR80" s="35" t="s">
        <v>647</v>
      </c>
      <c r="AS80" s="35" t="s">
        <v>647</v>
      </c>
      <c r="AT80" s="35">
        <v>95.014788322699999</v>
      </c>
      <c r="AU80" s="35" t="e">
        <f>AO80/AR80</f>
        <v>#VALUE!</v>
      </c>
      <c r="AV80" s="35" t="e">
        <f>AP80/AS80</f>
        <v>#VALUE!</v>
      </c>
      <c r="AW80" s="35">
        <f>AQ80/AT80</f>
        <v>1.4995673159539085E-3</v>
      </c>
      <c r="AX80" s="26" t="s">
        <v>647</v>
      </c>
      <c r="AY80" s="26" t="s">
        <v>647</v>
      </c>
      <c r="AZ80" s="26">
        <v>389</v>
      </c>
      <c r="BA80" s="35" t="s">
        <v>647</v>
      </c>
      <c r="BB80" s="35" t="s">
        <v>647</v>
      </c>
      <c r="BC80" s="35">
        <v>2.6174872816199999</v>
      </c>
      <c r="BD80" s="26" t="s">
        <v>647</v>
      </c>
      <c r="BE80" s="26" t="s">
        <v>647</v>
      </c>
      <c r="BF80" s="26">
        <v>11</v>
      </c>
      <c r="BG80" s="27"/>
      <c r="BH80" s="35" t="s">
        <v>647</v>
      </c>
      <c r="BI80" s="35" t="s">
        <v>647</v>
      </c>
      <c r="BJ80" s="35" t="s">
        <v>647</v>
      </c>
      <c r="BK80" s="35" t="s">
        <v>647</v>
      </c>
      <c r="BL80" s="35" t="s">
        <v>647</v>
      </c>
      <c r="BM80" s="35" t="s">
        <v>647</v>
      </c>
      <c r="BN80" s="35" t="e">
        <f>BH80/BK80</f>
        <v>#VALUE!</v>
      </c>
      <c r="BO80" s="35" t="e">
        <f>BI80/BL80</f>
        <v>#VALUE!</v>
      </c>
      <c r="BP80" s="35" t="e">
        <f>BJ80/BM80</f>
        <v>#VALUE!</v>
      </c>
      <c r="BQ80" s="26" t="s">
        <v>647</v>
      </c>
      <c r="BR80" s="26" t="s">
        <v>647</v>
      </c>
      <c r="BS80" s="26" t="s">
        <v>647</v>
      </c>
      <c r="BT80" s="35" t="s">
        <v>647</v>
      </c>
      <c r="BU80" s="35" t="s">
        <v>647</v>
      </c>
      <c r="BV80" s="35" t="s">
        <v>647</v>
      </c>
      <c r="BW80" s="26" t="s">
        <v>647</v>
      </c>
      <c r="BX80" s="26" t="s">
        <v>647</v>
      </c>
      <c r="BY80" s="26" t="s">
        <v>647</v>
      </c>
      <c r="BZ80" s="27"/>
      <c r="CA80" s="35" t="s">
        <v>647</v>
      </c>
      <c r="CB80" s="35" t="s">
        <v>647</v>
      </c>
      <c r="CC80" s="35">
        <v>0.142481071101</v>
      </c>
      <c r="CD80" s="35" t="s">
        <v>647</v>
      </c>
      <c r="CE80" s="35" t="s">
        <v>647</v>
      </c>
      <c r="CF80" s="35">
        <v>75.900000000000006</v>
      </c>
      <c r="CG80" s="35" t="e">
        <f>CA80/CD80</f>
        <v>#VALUE!</v>
      </c>
      <c r="CH80" s="35" t="e">
        <f>CB80/CE80</f>
        <v>#VALUE!</v>
      </c>
      <c r="CI80" s="35">
        <f>CC80/CF80</f>
        <v>1.8772209631225296E-3</v>
      </c>
      <c r="CJ80" s="26" t="s">
        <v>647</v>
      </c>
      <c r="CK80" s="26" t="s">
        <v>647</v>
      </c>
      <c r="CL80" s="26">
        <v>389</v>
      </c>
      <c r="CM80" s="35" t="s">
        <v>647</v>
      </c>
      <c r="CN80" s="35" t="s">
        <v>647</v>
      </c>
      <c r="CO80" s="35">
        <v>2.0909090909099999</v>
      </c>
      <c r="CP80" s="26" t="s">
        <v>647</v>
      </c>
      <c r="CQ80" s="26" t="s">
        <v>647</v>
      </c>
      <c r="CR80" s="26">
        <v>11</v>
      </c>
      <c r="CS80" s="26"/>
      <c r="CT80" s="35">
        <v>201709181900</v>
      </c>
      <c r="CU80" s="35">
        <v>201709182100</v>
      </c>
      <c r="CV80" s="35">
        <v>2.6505385492370999</v>
      </c>
      <c r="CW80" s="35">
        <v>2.6467218761489701</v>
      </c>
      <c r="CX80" s="35">
        <v>0.55045417968059995</v>
      </c>
      <c r="CY80" s="35">
        <v>216.24554833713901</v>
      </c>
      <c r="CZ80" s="35">
        <v>208.08559569242601</v>
      </c>
      <c r="DA80" s="35">
        <v>9.5645064418253192</v>
      </c>
      <c r="DC80" s="47">
        <f>AQ80*CW80*3600/AT80</f>
        <v>14.288175431615535</v>
      </c>
      <c r="DD80" s="47">
        <f>(CX80/CW80)*DC80</f>
        <v>2.9715951484052918</v>
      </c>
    </row>
    <row r="81" spans="1:108" s="1" customFormat="1" ht="24" customHeight="1" x14ac:dyDescent="0.3">
      <c r="A81" s="3" t="s">
        <v>600</v>
      </c>
      <c r="B81" s="11">
        <v>34.332320000000003</v>
      </c>
      <c r="C81" s="11">
        <v>-118.515602</v>
      </c>
      <c r="D81" s="23" t="str">
        <f>CONCATENATE(E81,"_",F81,"_",TEXT(G81,"00000"))</f>
        <v>ANG_CH4_00077</v>
      </c>
      <c r="E81" s="23" t="s">
        <v>20</v>
      </c>
      <c r="F81" s="23" t="s">
        <v>21</v>
      </c>
      <c r="G81" s="23">
        <f>G80+1</f>
        <v>77</v>
      </c>
      <c r="H81" s="11">
        <v>34.332320000000003</v>
      </c>
      <c r="I81" s="11">
        <v>-118.515602</v>
      </c>
      <c r="J81" s="3" t="s">
        <v>22</v>
      </c>
      <c r="K81" s="12" t="s">
        <v>33</v>
      </c>
      <c r="L81" s="12" t="s">
        <v>57</v>
      </c>
      <c r="M81" s="12" t="s">
        <v>24</v>
      </c>
      <c r="N81" s="1" t="s">
        <v>535</v>
      </c>
      <c r="O81" s="12" t="s">
        <v>27</v>
      </c>
      <c r="P81" s="12" t="s">
        <v>34</v>
      </c>
      <c r="Q81" s="12" t="s">
        <v>28</v>
      </c>
      <c r="R81" s="1" t="s">
        <v>81</v>
      </c>
      <c r="S81" s="3" t="str">
        <f>CONCATENATE(MID(R81,8,2),"/",MID(R81,10,2),"/",MID(R81,6,2))</f>
        <v>09/18/17</v>
      </c>
      <c r="T81" s="3" t="str">
        <f>CONCATENATE(MID(R81,13,2),":",MID(R81,15,2),":",MID(R81,17,2))</f>
        <v>20:26:01</v>
      </c>
      <c r="U81" s="22"/>
      <c r="V81" s="35">
        <v>10.589750675499999</v>
      </c>
      <c r="W81" s="35">
        <v>10.6444002847</v>
      </c>
      <c r="X81" s="35">
        <v>10.6444002847</v>
      </c>
      <c r="Y81" s="35">
        <v>132.015150646</v>
      </c>
      <c r="Z81" s="35">
        <v>139.16896205699999</v>
      </c>
      <c r="AA81" s="35">
        <v>132.015150646</v>
      </c>
      <c r="AB81" s="35">
        <f>V81/Y81</f>
        <v>8.0216176883337625E-2</v>
      </c>
      <c r="AC81" s="35">
        <f>W81/Z81</f>
        <v>7.6485447095167164E-2</v>
      </c>
      <c r="AD81" s="35">
        <f>X81/AA81</f>
        <v>8.0630141560365826E-2</v>
      </c>
      <c r="AE81" s="26">
        <v>1</v>
      </c>
      <c r="AF81" s="26">
        <v>1</v>
      </c>
      <c r="AG81" s="26">
        <v>1</v>
      </c>
      <c r="AH81" s="35">
        <v>1.91437283419E-2</v>
      </c>
      <c r="AI81" s="35">
        <v>2.00878986803E-2</v>
      </c>
      <c r="AJ81" s="35">
        <v>1.9055304654400002E-2</v>
      </c>
      <c r="AK81" s="26">
        <v>3448</v>
      </c>
      <c r="AL81" s="26">
        <v>3464</v>
      </c>
      <c r="AM81" s="26">
        <v>3464</v>
      </c>
      <c r="AN81" s="26"/>
      <c r="AO81" s="35">
        <v>2.0863925679499999</v>
      </c>
      <c r="AP81" s="35">
        <v>2.1377038072199999</v>
      </c>
      <c r="AQ81" s="35">
        <v>2.8618976867599999</v>
      </c>
      <c r="AR81" s="35">
        <v>146.13449284800001</v>
      </c>
      <c r="AS81" s="35">
        <v>148.5</v>
      </c>
      <c r="AT81" s="35">
        <v>148.5</v>
      </c>
      <c r="AU81" s="35">
        <f>AO81/AR81</f>
        <v>1.427720812033156E-2</v>
      </c>
      <c r="AV81" s="35">
        <f>AP81/AS81</f>
        <v>1.4395311833131311E-2</v>
      </c>
      <c r="AW81" s="35">
        <f>AQ81/AT81</f>
        <v>1.9272038294680133E-2</v>
      </c>
      <c r="AX81" s="26">
        <v>1160</v>
      </c>
      <c r="AY81" s="26">
        <v>852</v>
      </c>
      <c r="AZ81" s="26">
        <v>349</v>
      </c>
      <c r="BA81" s="35">
        <v>0.263590355065</v>
      </c>
      <c r="BB81" s="35">
        <v>0.261627906977</v>
      </c>
      <c r="BC81" s="35">
        <v>0.190677966102</v>
      </c>
      <c r="BD81" s="26">
        <v>168</v>
      </c>
      <c r="BE81" s="26">
        <v>172</v>
      </c>
      <c r="BF81" s="26">
        <v>236</v>
      </c>
      <c r="BG81" s="27"/>
      <c r="BH81" s="35" t="s">
        <v>647</v>
      </c>
      <c r="BI81" s="35" t="s">
        <v>647</v>
      </c>
      <c r="BJ81" s="35" t="s">
        <v>647</v>
      </c>
      <c r="BK81" s="35" t="s">
        <v>647</v>
      </c>
      <c r="BL81" s="35" t="s">
        <v>647</v>
      </c>
      <c r="BM81" s="35" t="s">
        <v>647</v>
      </c>
      <c r="BN81" s="35" t="e">
        <f>BH81/BK81</f>
        <v>#VALUE!</v>
      </c>
      <c r="BO81" s="35" t="e">
        <f>BI81/BL81</f>
        <v>#VALUE!</v>
      </c>
      <c r="BP81" s="35" t="e">
        <f>BJ81/BM81</f>
        <v>#VALUE!</v>
      </c>
      <c r="BQ81" s="26" t="s">
        <v>647</v>
      </c>
      <c r="BR81" s="26" t="s">
        <v>647</v>
      </c>
      <c r="BS81" s="26" t="s">
        <v>647</v>
      </c>
      <c r="BT81" s="35" t="s">
        <v>647</v>
      </c>
      <c r="BU81" s="35" t="s">
        <v>647</v>
      </c>
      <c r="BV81" s="35" t="s">
        <v>647</v>
      </c>
      <c r="BW81" s="26" t="s">
        <v>647</v>
      </c>
      <c r="BX81" s="26" t="s">
        <v>647</v>
      </c>
      <c r="BY81" s="26" t="s">
        <v>647</v>
      </c>
      <c r="BZ81" s="27"/>
      <c r="CA81" s="35">
        <v>2.0863925679499999</v>
      </c>
      <c r="CB81" s="35">
        <v>2.1377038072199999</v>
      </c>
      <c r="CC81" s="35">
        <v>2.8618976867599999</v>
      </c>
      <c r="CD81" s="35">
        <v>73.790243257499995</v>
      </c>
      <c r="CE81" s="35">
        <v>72.599999999999994</v>
      </c>
      <c r="CF81" s="35">
        <v>70.854004826799994</v>
      </c>
      <c r="CG81" s="35">
        <f>CA81/CD81</f>
        <v>2.8274640058703698E-2</v>
      </c>
      <c r="CH81" s="35">
        <f>CB81/CE81</f>
        <v>2.9444956022314051E-2</v>
      </c>
      <c r="CI81" s="35">
        <f>CC81/CF81</f>
        <v>4.039147390123965E-2</v>
      </c>
      <c r="CJ81" s="26">
        <v>1160</v>
      </c>
      <c r="CK81" s="26">
        <v>852</v>
      </c>
      <c r="CL81" s="26">
        <v>349</v>
      </c>
      <c r="CM81" s="35">
        <v>0.13309928437499999</v>
      </c>
      <c r="CN81" s="35">
        <v>0.12790697674400001</v>
      </c>
      <c r="CO81" s="35">
        <v>9.0978434549099998E-2</v>
      </c>
      <c r="CP81" s="26">
        <v>168</v>
      </c>
      <c r="CQ81" s="26">
        <v>172</v>
      </c>
      <c r="CR81" s="26">
        <v>236</v>
      </c>
      <c r="CS81" s="26"/>
      <c r="CT81" s="35">
        <v>201709181900</v>
      </c>
      <c r="CU81" s="35">
        <v>201709182100</v>
      </c>
      <c r="CV81" s="35">
        <v>2.72683154440083</v>
      </c>
      <c r="CW81" s="35">
        <v>2.7409161738788401</v>
      </c>
      <c r="CX81" s="35">
        <v>0.416777719201047</v>
      </c>
      <c r="CY81" s="35">
        <v>208.88303974774701</v>
      </c>
      <c r="CZ81" s="35">
        <v>202.05477113871001</v>
      </c>
      <c r="DA81" s="35">
        <v>10.8675094107434</v>
      </c>
      <c r="DC81" s="47">
        <f>AQ81*CW81*3600/AT81</f>
        <v>190.16294927580418</v>
      </c>
      <c r="DD81" s="47">
        <f>(CX81/CW81)*DC81</f>
        <v>28.915762193323282</v>
      </c>
    </row>
    <row r="82" spans="1:108" s="1" customFormat="1" ht="24" customHeight="1" x14ac:dyDescent="0.3">
      <c r="A82" s="3" t="s">
        <v>582</v>
      </c>
      <c r="B82" s="11">
        <v>34.334847000000003</v>
      </c>
      <c r="C82" s="11">
        <v>-118.51935899999999</v>
      </c>
      <c r="D82" s="23" t="str">
        <f>CONCATENATE(E82,"_",F82,"_",TEXT(G82,"00000"))</f>
        <v>ANG_CH4_00078</v>
      </c>
      <c r="E82" s="23" t="s">
        <v>20</v>
      </c>
      <c r="F82" s="23" t="s">
        <v>21</v>
      </c>
      <c r="G82" s="23">
        <f>G81+1</f>
        <v>78</v>
      </c>
      <c r="H82" s="11">
        <v>34.334921999999999</v>
      </c>
      <c r="I82" s="11">
        <v>-118.519571</v>
      </c>
      <c r="J82" s="3" t="s">
        <v>22</v>
      </c>
      <c r="K82" s="12" t="s">
        <v>33</v>
      </c>
      <c r="L82" s="12" t="s">
        <v>57</v>
      </c>
      <c r="M82" s="12" t="s">
        <v>24</v>
      </c>
      <c r="N82" s="1" t="s">
        <v>450</v>
      </c>
      <c r="O82" s="12" t="s">
        <v>27</v>
      </c>
      <c r="P82" s="12" t="s">
        <v>34</v>
      </c>
      <c r="Q82" s="12" t="s">
        <v>28</v>
      </c>
      <c r="R82" s="1" t="s">
        <v>451</v>
      </c>
      <c r="S82" s="3" t="str">
        <f>CONCATENATE(MID(R82,8,2),"/",MID(R82,10,2),"/",MID(R82,6,2))</f>
        <v>09/18/17</v>
      </c>
      <c r="T82" s="3" t="str">
        <f>CONCATENATE(MID(R82,13,2),":",MID(R82,15,2),":",MID(R82,17,2))</f>
        <v>21:31:56</v>
      </c>
      <c r="U82" s="22"/>
      <c r="V82" s="35">
        <v>7.6159788310099996</v>
      </c>
      <c r="W82" s="35">
        <v>7.7554264775100004</v>
      </c>
      <c r="X82" s="35">
        <v>7.7554264775100004</v>
      </c>
      <c r="Y82" s="35">
        <v>132.015150646</v>
      </c>
      <c r="Z82" s="35">
        <v>139.16896205699999</v>
      </c>
      <c r="AA82" s="35">
        <v>132.015150646</v>
      </c>
      <c r="AB82" s="35">
        <f>V82/Y82</f>
        <v>5.769018778331228E-2</v>
      </c>
      <c r="AC82" s="35">
        <f>W82/Z82</f>
        <v>5.5726696261006667E-2</v>
      </c>
      <c r="AD82" s="35">
        <f>X82/AA82</f>
        <v>5.8746488108067665E-2</v>
      </c>
      <c r="AE82" s="26">
        <v>1</v>
      </c>
      <c r="AF82" s="26">
        <v>1</v>
      </c>
      <c r="AG82" s="26">
        <v>1</v>
      </c>
      <c r="AH82" s="35">
        <v>2.8076382527799999E-2</v>
      </c>
      <c r="AI82" s="35">
        <v>2.9151437381000001E-2</v>
      </c>
      <c r="AJ82" s="35">
        <v>2.7652943159999999E-2</v>
      </c>
      <c r="AK82" s="26">
        <v>2351</v>
      </c>
      <c r="AL82" s="26">
        <v>2387</v>
      </c>
      <c r="AM82" s="26">
        <v>2387</v>
      </c>
      <c r="AN82" s="26"/>
      <c r="AO82" s="35">
        <v>7.8164579048</v>
      </c>
      <c r="AP82" s="35">
        <v>8.0999392954600005</v>
      </c>
      <c r="AQ82" s="35">
        <v>8.1822557200899997</v>
      </c>
      <c r="AR82" s="35">
        <v>146.123235661</v>
      </c>
      <c r="AS82" s="35">
        <v>149.77316181500001</v>
      </c>
      <c r="AT82" s="35">
        <v>146.710599481</v>
      </c>
      <c r="AU82" s="35">
        <f>AO82/AR82</f>
        <v>5.3492231194044094E-2</v>
      </c>
      <c r="AV82" s="35">
        <f>AP82/AS82</f>
        <v>5.4081380117120416E-2</v>
      </c>
      <c r="AW82" s="35">
        <f>AQ82/AT82</f>
        <v>5.5771401310030472E-2</v>
      </c>
      <c r="AX82" s="26">
        <v>495</v>
      </c>
      <c r="AY82" s="26">
        <v>331</v>
      </c>
      <c r="AZ82" s="26">
        <v>142</v>
      </c>
      <c r="BA82" s="35">
        <v>6.5117306444199996E-2</v>
      </c>
      <c r="BB82" s="35">
        <v>6.3035842514599996E-2</v>
      </c>
      <c r="BC82" s="35">
        <v>6.1231468898500001E-2</v>
      </c>
      <c r="BD82" s="26">
        <v>1122</v>
      </c>
      <c r="BE82" s="26">
        <v>1188</v>
      </c>
      <c r="BF82" s="26">
        <v>1198</v>
      </c>
      <c r="BG82" s="27"/>
      <c r="BH82" s="35">
        <v>4.1446117224499996</v>
      </c>
      <c r="BI82" s="35">
        <v>4.3287714703400004</v>
      </c>
      <c r="BJ82" s="35">
        <v>4.3873355791200002</v>
      </c>
      <c r="BK82" s="35">
        <v>81.412529748200001</v>
      </c>
      <c r="BL82" s="35">
        <v>123.822453537</v>
      </c>
      <c r="BM82" s="35">
        <v>123.822453537</v>
      </c>
      <c r="BN82" s="35">
        <f>BH82/BK82</f>
        <v>5.0908769636182877E-2</v>
      </c>
      <c r="BO82" s="35">
        <f>BI82/BL82</f>
        <v>3.495950327818774E-2</v>
      </c>
      <c r="BP82" s="35">
        <f>BJ82/BM82</f>
        <v>3.5432471686639599E-2</v>
      </c>
      <c r="BQ82" s="26">
        <v>16</v>
      </c>
      <c r="BR82" s="26">
        <v>14</v>
      </c>
      <c r="BS82" s="26">
        <v>12</v>
      </c>
      <c r="BT82" s="35">
        <v>0.13046879767299999</v>
      </c>
      <c r="BU82" s="35">
        <v>0.182628987518</v>
      </c>
      <c r="BV82" s="35">
        <v>0.17739606524000001</v>
      </c>
      <c r="BW82" s="26">
        <v>312</v>
      </c>
      <c r="BX82" s="26">
        <v>339</v>
      </c>
      <c r="BY82" s="26">
        <v>349</v>
      </c>
      <c r="BZ82" s="27"/>
      <c r="CA82" s="35">
        <v>7.6387842060300004</v>
      </c>
      <c r="CB82" s="35">
        <v>7.8767925183600003</v>
      </c>
      <c r="CC82" s="35">
        <v>7.9611112353499998</v>
      </c>
      <c r="CD82" s="35">
        <v>74</v>
      </c>
      <c r="CE82" s="35">
        <v>75.392307299899997</v>
      </c>
      <c r="CF82" s="35">
        <v>73.348483283600004</v>
      </c>
      <c r="CG82" s="35">
        <f>CA82/CD82</f>
        <v>0.10322681359500001</v>
      </c>
      <c r="CH82" s="35">
        <f>CB82/CE82</f>
        <v>0.1044774036033574</v>
      </c>
      <c r="CI82" s="35">
        <f>CC82/CF82</f>
        <v>0.10853818482610704</v>
      </c>
      <c r="CJ82" s="26">
        <v>495</v>
      </c>
      <c r="CK82" s="26">
        <v>331</v>
      </c>
      <c r="CL82" s="26">
        <v>142</v>
      </c>
      <c r="CM82" s="35">
        <v>3.4259259259299998E-2</v>
      </c>
      <c r="CN82" s="35">
        <v>3.32124701762E-2</v>
      </c>
      <c r="CO82" s="35">
        <v>3.1890644905899997E-2</v>
      </c>
      <c r="CP82" s="26">
        <v>1080</v>
      </c>
      <c r="CQ82" s="26">
        <v>1135</v>
      </c>
      <c r="CR82" s="26">
        <v>1150</v>
      </c>
      <c r="CS82" s="26"/>
      <c r="CT82" s="35">
        <v>201709182000</v>
      </c>
      <c r="CU82" s="35">
        <v>201709182200</v>
      </c>
      <c r="CV82" s="35">
        <v>2.96672791521741</v>
      </c>
      <c r="CW82" s="35">
        <v>3.0374917484391402</v>
      </c>
      <c r="CX82" s="35">
        <v>0.62065987160361202</v>
      </c>
      <c r="CY82" s="35">
        <v>213.68724776430901</v>
      </c>
      <c r="CZ82" s="35">
        <v>204.985595498847</v>
      </c>
      <c r="DA82" s="35">
        <v>11.513962195474001</v>
      </c>
      <c r="DC82" s="47">
        <f>AQ82*CW82*3600/AT82</f>
        <v>609.85861660117939</v>
      </c>
      <c r="DD82" s="47">
        <f>(CX82/CW82)*DC82</f>
        <v>124.6142547944533</v>
      </c>
    </row>
    <row r="83" spans="1:108" s="1" customFormat="1" ht="24" customHeight="1" x14ac:dyDescent="0.3">
      <c r="A83" s="3" t="s">
        <v>590</v>
      </c>
      <c r="B83" s="11">
        <v>34.326715999999998</v>
      </c>
      <c r="C83" s="11">
        <v>-118.517695</v>
      </c>
      <c r="D83" s="23" t="str">
        <f>CONCATENATE(E83,"_",F83,"_",TEXT(G83,"00000"))</f>
        <v>ANG_CH4_00079</v>
      </c>
      <c r="E83" s="23" t="s">
        <v>20</v>
      </c>
      <c r="F83" s="23" t="s">
        <v>21</v>
      </c>
      <c r="G83" s="23">
        <f>G82+1</f>
        <v>79</v>
      </c>
      <c r="H83" s="11">
        <v>34.326824999999999</v>
      </c>
      <c r="I83" s="11">
        <v>-118.51761399999999</v>
      </c>
      <c r="J83" s="3" t="s">
        <v>22</v>
      </c>
      <c r="K83" s="12" t="s">
        <v>33</v>
      </c>
      <c r="L83" s="12" t="s">
        <v>57</v>
      </c>
      <c r="M83" s="12" t="s">
        <v>24</v>
      </c>
      <c r="N83" s="1" t="s">
        <v>82</v>
      </c>
      <c r="O83" s="12" t="s">
        <v>27</v>
      </c>
      <c r="P83" s="12" t="s">
        <v>34</v>
      </c>
      <c r="Q83" s="12" t="s">
        <v>28</v>
      </c>
      <c r="R83" s="1" t="s">
        <v>83</v>
      </c>
      <c r="S83" s="3" t="str">
        <f>CONCATENATE(MID(R83,8,2),"/",MID(R83,10,2),"/",MID(R83,6,2))</f>
        <v>09/18/17</v>
      </c>
      <c r="T83" s="3" t="str">
        <f>CONCATENATE(MID(R83,13,2),":",MID(R83,15,2),":",MID(R83,17,2))</f>
        <v>21:36:32</v>
      </c>
      <c r="U83" s="22"/>
      <c r="V83" s="35">
        <v>13.5043147463</v>
      </c>
      <c r="W83" s="35">
        <v>16.741030746700002</v>
      </c>
      <c r="X83" s="35">
        <v>16.741030746700002</v>
      </c>
      <c r="Y83" s="35">
        <v>127.3</v>
      </c>
      <c r="Z83" s="35">
        <v>144.96140865800001</v>
      </c>
      <c r="AA83" s="35">
        <v>145.011206464</v>
      </c>
      <c r="AB83" s="35">
        <f>V83/Y83</f>
        <v>0.10608259816417911</v>
      </c>
      <c r="AC83" s="35">
        <f>W83/Z83</f>
        <v>0.11548612076608784</v>
      </c>
      <c r="AD83" s="35">
        <f>X83/AA83</f>
        <v>0.11544646206950961</v>
      </c>
      <c r="AE83" s="26">
        <v>1</v>
      </c>
      <c r="AF83" s="26">
        <v>1</v>
      </c>
      <c r="AG83" s="26">
        <v>1</v>
      </c>
      <c r="AH83" s="35">
        <v>2.0698177324700001E-2</v>
      </c>
      <c r="AI83" s="35">
        <v>1.9040548600200002E-2</v>
      </c>
      <c r="AJ83" s="35">
        <v>1.9047089496500001E-2</v>
      </c>
      <c r="AK83" s="26">
        <v>3237</v>
      </c>
      <c r="AL83" s="26">
        <v>4007</v>
      </c>
      <c r="AM83" s="26">
        <v>4007</v>
      </c>
      <c r="AN83" s="26"/>
      <c r="AO83" s="35">
        <v>4.2667005038400001</v>
      </c>
      <c r="AP83" s="35">
        <v>3.8802250911099998</v>
      </c>
      <c r="AQ83" s="35">
        <v>3.9750048732100001</v>
      </c>
      <c r="AR83" s="35">
        <v>149.906637612</v>
      </c>
      <c r="AS83" s="35">
        <v>139.283882772</v>
      </c>
      <c r="AT83" s="35">
        <v>141.53444810400001</v>
      </c>
      <c r="AU83" s="35">
        <f>AO83/AR83</f>
        <v>2.846238546743611E-2</v>
      </c>
      <c r="AV83" s="35">
        <f>AP83/AS83</f>
        <v>2.7858392614325041E-2</v>
      </c>
      <c r="AW83" s="35">
        <f>AQ83/AT83</f>
        <v>2.8085069934982561E-2</v>
      </c>
      <c r="AX83" s="26">
        <v>799</v>
      </c>
      <c r="AY83" s="26">
        <v>368</v>
      </c>
      <c r="AZ83" s="26">
        <v>106</v>
      </c>
      <c r="BA83" s="35">
        <v>8.7562288324499998E-2</v>
      </c>
      <c r="BB83" s="35">
        <v>8.9284540238400004E-2</v>
      </c>
      <c r="BC83" s="35">
        <v>8.8680731894500001E-2</v>
      </c>
      <c r="BD83" s="26">
        <v>856</v>
      </c>
      <c r="BE83" s="26">
        <v>780</v>
      </c>
      <c r="BF83" s="26">
        <v>798</v>
      </c>
      <c r="BG83" s="27"/>
      <c r="BH83" s="35">
        <v>0.40869194837799999</v>
      </c>
      <c r="BI83" s="35">
        <v>0.40869194837799999</v>
      </c>
      <c r="BJ83" s="35">
        <v>0.40869194837799999</v>
      </c>
      <c r="BK83" s="35">
        <v>30</v>
      </c>
      <c r="BL83" s="35">
        <v>30</v>
      </c>
      <c r="BM83" s="35">
        <v>30</v>
      </c>
      <c r="BN83" s="35">
        <f>BH83/BK83</f>
        <v>1.3623064945933332E-2</v>
      </c>
      <c r="BO83" s="35">
        <f>BI83/BL83</f>
        <v>1.3623064945933332E-2</v>
      </c>
      <c r="BP83" s="35">
        <f>BJ83/BM83</f>
        <v>1.3623064945933332E-2</v>
      </c>
      <c r="BQ83" s="26">
        <v>4</v>
      </c>
      <c r="BR83" s="26">
        <v>4</v>
      </c>
      <c r="BS83" s="26">
        <v>4</v>
      </c>
      <c r="BT83" s="35">
        <v>0.30612244898000002</v>
      </c>
      <c r="BU83" s="35">
        <v>0.30612244898000002</v>
      </c>
      <c r="BV83" s="35">
        <v>0.30612244898000002</v>
      </c>
      <c r="BW83" s="26">
        <v>49</v>
      </c>
      <c r="BX83" s="26">
        <v>49</v>
      </c>
      <c r="BY83" s="26">
        <v>49</v>
      </c>
      <c r="BZ83" s="27"/>
      <c r="CA83" s="35">
        <v>3.8748205224199999</v>
      </c>
      <c r="CB83" s="35">
        <v>3.8802250911099998</v>
      </c>
      <c r="CC83" s="35">
        <v>3.9102617253399998</v>
      </c>
      <c r="CD83" s="35">
        <v>74.672618810399996</v>
      </c>
      <c r="CE83" s="35">
        <v>72.498275841600005</v>
      </c>
      <c r="CF83" s="35">
        <v>75.894663843999993</v>
      </c>
      <c r="CG83" s="35">
        <f>CA83/CD83</f>
        <v>5.1890781174535903E-2</v>
      </c>
      <c r="CH83" s="35">
        <f>CB83/CE83</f>
        <v>5.3521618908397545E-2</v>
      </c>
      <c r="CI83" s="35">
        <f>CC83/CF83</f>
        <v>5.1522222081086845E-2</v>
      </c>
      <c r="CJ83" s="26">
        <v>799</v>
      </c>
      <c r="CK83" s="26">
        <v>368</v>
      </c>
      <c r="CL83" s="26">
        <v>106</v>
      </c>
      <c r="CM83" s="35">
        <v>4.7928510147899998E-2</v>
      </c>
      <c r="CN83" s="35">
        <v>4.6473253744599999E-2</v>
      </c>
      <c r="CO83" s="35">
        <v>4.8340550219099998E-2</v>
      </c>
      <c r="CP83" s="26">
        <v>779</v>
      </c>
      <c r="CQ83" s="26">
        <v>780</v>
      </c>
      <c r="CR83" s="26">
        <v>785</v>
      </c>
      <c r="CS83" s="26"/>
      <c r="CT83" s="35">
        <v>201709182000</v>
      </c>
      <c r="CU83" s="35">
        <v>201709182200</v>
      </c>
      <c r="CV83" s="35">
        <v>2.96672791521741</v>
      </c>
      <c r="CW83" s="35">
        <v>2.8651075652171998</v>
      </c>
      <c r="CX83" s="35">
        <v>0.49391727005750702</v>
      </c>
      <c r="CY83" s="35">
        <v>213.68724776430901</v>
      </c>
      <c r="CZ83" s="35">
        <v>211.213917679498</v>
      </c>
      <c r="DA83" s="35">
        <v>9.3956951451253694</v>
      </c>
      <c r="DC83" s="47">
        <f>AQ83*CW83*3600/AT83</f>
        <v>289.68028682534157</v>
      </c>
      <c r="DD83" s="47">
        <f>(CX83/CW83)*DC83</f>
        <v>49.938123857978702</v>
      </c>
    </row>
    <row r="84" spans="1:108" s="1" customFormat="1" ht="24" customHeight="1" x14ac:dyDescent="0.3">
      <c r="A84" s="3" t="s">
        <v>595</v>
      </c>
      <c r="B84" s="11">
        <v>34.327610999999997</v>
      </c>
      <c r="C84" s="11">
        <v>-118.518525</v>
      </c>
      <c r="D84" s="23" t="str">
        <f>CONCATENATE(E84,"_",F84,"_",TEXT(G84,"00000"))</f>
        <v>ANG_CH4_00080</v>
      </c>
      <c r="E84" s="23" t="s">
        <v>20</v>
      </c>
      <c r="F84" s="23" t="s">
        <v>21</v>
      </c>
      <c r="G84" s="23">
        <f>G83+1</f>
        <v>80</v>
      </c>
      <c r="H84" s="11">
        <v>34.328113999999999</v>
      </c>
      <c r="I84" s="11">
        <v>-118.51877500000001</v>
      </c>
      <c r="J84" s="3" t="s">
        <v>25</v>
      </c>
      <c r="K84" s="12" t="s">
        <v>33</v>
      </c>
      <c r="L84" s="12" t="s">
        <v>57</v>
      </c>
      <c r="M84" s="12" t="s">
        <v>24</v>
      </c>
      <c r="N84" s="1" t="s">
        <v>517</v>
      </c>
      <c r="O84" s="12" t="s">
        <v>27</v>
      </c>
      <c r="P84" s="12" t="s">
        <v>34</v>
      </c>
      <c r="Q84" s="12" t="s">
        <v>28</v>
      </c>
      <c r="R84" s="1" t="s">
        <v>83</v>
      </c>
      <c r="S84" s="3" t="str">
        <f>CONCATENATE(MID(R84,8,2),"/",MID(R84,10,2),"/",MID(R84,6,2))</f>
        <v>09/18/17</v>
      </c>
      <c r="T84" s="3" t="str">
        <f>CONCATENATE(MID(R84,13,2),":",MID(R84,15,2),":",MID(R84,17,2))</f>
        <v>21:36:32</v>
      </c>
      <c r="U84" s="22"/>
      <c r="V84" s="35">
        <v>8.9648639555400003</v>
      </c>
      <c r="W84" s="35">
        <v>8.9648639555400003</v>
      </c>
      <c r="X84" s="35">
        <v>8.9648639555400003</v>
      </c>
      <c r="Y84" s="35">
        <v>145.747212666</v>
      </c>
      <c r="Z84" s="35">
        <v>145.747212666</v>
      </c>
      <c r="AA84" s="35">
        <v>145.747212666</v>
      </c>
      <c r="AB84" s="35">
        <f>V84/Y84</f>
        <v>6.1509676868292722E-2</v>
      </c>
      <c r="AC84" s="35">
        <f>W84/Z84</f>
        <v>6.1509676868292722E-2</v>
      </c>
      <c r="AD84" s="35">
        <f>X84/AA84</f>
        <v>6.1509676868292722E-2</v>
      </c>
      <c r="AE84" s="26">
        <v>1</v>
      </c>
      <c r="AF84" s="26">
        <v>1</v>
      </c>
      <c r="AG84" s="26">
        <v>1</v>
      </c>
      <c r="AH84" s="35">
        <v>1.5675282877499998E-2</v>
      </c>
      <c r="AI84" s="35">
        <v>1.5675282877499998E-2</v>
      </c>
      <c r="AJ84" s="35">
        <v>1.5675282877499998E-2</v>
      </c>
      <c r="AK84" s="26">
        <v>10331</v>
      </c>
      <c r="AL84" s="26">
        <v>10331</v>
      </c>
      <c r="AM84" s="26">
        <v>10331</v>
      </c>
      <c r="AN84" s="26"/>
      <c r="AO84" s="35">
        <v>3.9252718153299999</v>
      </c>
      <c r="AP84" s="35">
        <v>3.6256080369500001</v>
      </c>
      <c r="AQ84" s="35">
        <v>3.73858145143</v>
      </c>
      <c r="AR84" s="35">
        <v>149.906637612</v>
      </c>
      <c r="AS84" s="35">
        <v>139.283882772</v>
      </c>
      <c r="AT84" s="35">
        <v>141.53444810400001</v>
      </c>
      <c r="AU84" s="35">
        <f>AO84/AR84</f>
        <v>2.6184776590678346E-2</v>
      </c>
      <c r="AV84" s="35">
        <f>AP84/AS84</f>
        <v>2.6030348700753263E-2</v>
      </c>
      <c r="AW84" s="35">
        <f>AQ84/AT84</f>
        <v>2.6414639697346878E-2</v>
      </c>
      <c r="AX84" s="26">
        <v>799</v>
      </c>
      <c r="AY84" s="26">
        <v>368</v>
      </c>
      <c r="AZ84" s="26">
        <v>106</v>
      </c>
      <c r="BA84" s="35">
        <v>8.9764453659599994E-2</v>
      </c>
      <c r="BB84" s="35">
        <v>9.0561692309400005E-2</v>
      </c>
      <c r="BC84" s="35">
        <v>8.9352555621000002E-2</v>
      </c>
      <c r="BD84" s="26">
        <v>835</v>
      </c>
      <c r="BE84" s="26">
        <v>769</v>
      </c>
      <c r="BF84" s="26">
        <v>792</v>
      </c>
      <c r="BG84" s="27"/>
      <c r="BH84" s="35">
        <v>0.31894889521800002</v>
      </c>
      <c r="BI84" s="35">
        <v>0.31894889521800002</v>
      </c>
      <c r="BJ84" s="35">
        <v>0.31894889521800002</v>
      </c>
      <c r="BK84" s="35">
        <v>31.240998703599999</v>
      </c>
      <c r="BL84" s="35">
        <v>31.240998703599999</v>
      </c>
      <c r="BM84" s="35">
        <v>31.240998703599999</v>
      </c>
      <c r="BN84" s="35">
        <f>BH84/BK84</f>
        <v>1.0209305350447921E-2</v>
      </c>
      <c r="BO84" s="35">
        <f>BI84/BL84</f>
        <v>1.0209305350447921E-2</v>
      </c>
      <c r="BP84" s="35">
        <f>BJ84/BM84</f>
        <v>1.0209305350447921E-2</v>
      </c>
      <c r="BQ84" s="26">
        <v>3</v>
      </c>
      <c r="BR84" s="26">
        <v>3</v>
      </c>
      <c r="BS84" s="26">
        <v>3</v>
      </c>
      <c r="BT84" s="35">
        <v>0.35501134890500002</v>
      </c>
      <c r="BU84" s="35">
        <v>0.35501134890500002</v>
      </c>
      <c r="BV84" s="35">
        <v>0.35501134890500002</v>
      </c>
      <c r="BW84" s="26">
        <v>44</v>
      </c>
      <c r="BX84" s="26">
        <v>44</v>
      </c>
      <c r="BY84" s="26">
        <v>44</v>
      </c>
      <c r="BZ84" s="27"/>
      <c r="CA84" s="35">
        <v>3.5315124848699999</v>
      </c>
      <c r="CB84" s="35">
        <v>3.6256080369500001</v>
      </c>
      <c r="CC84" s="35">
        <v>3.6511451021000001</v>
      </c>
      <c r="CD84" s="35">
        <v>74.672618810399996</v>
      </c>
      <c r="CE84" s="35">
        <v>72.498275841600005</v>
      </c>
      <c r="CF84" s="35">
        <v>75.894663843999993</v>
      </c>
      <c r="CG84" s="35">
        <f>CA84/CD84</f>
        <v>4.7293272167630879E-2</v>
      </c>
      <c r="CH84" s="35">
        <f>CB84/CE84</f>
        <v>5.0009576019042393E-2</v>
      </c>
      <c r="CI84" s="35">
        <f>CC84/CF84</f>
        <v>4.8108060793376171E-2</v>
      </c>
      <c r="CJ84" s="26">
        <v>799</v>
      </c>
      <c r="CK84" s="26">
        <v>368</v>
      </c>
      <c r="CL84" s="26">
        <v>106</v>
      </c>
      <c r="CM84" s="35">
        <v>4.9715458595500001E-2</v>
      </c>
      <c r="CN84" s="35">
        <v>4.7138020703200001E-2</v>
      </c>
      <c r="CO84" s="35">
        <v>4.9027560622799997E-2</v>
      </c>
      <c r="CP84" s="26">
        <v>751</v>
      </c>
      <c r="CQ84" s="26">
        <v>769</v>
      </c>
      <c r="CR84" s="26">
        <v>774</v>
      </c>
      <c r="CS84" s="26"/>
      <c r="CT84" s="35">
        <v>201709182000</v>
      </c>
      <c r="CU84" s="35">
        <v>201709182200</v>
      </c>
      <c r="CV84" s="35">
        <v>3.0141705498052902</v>
      </c>
      <c r="CW84" s="35">
        <v>2.8651075652171998</v>
      </c>
      <c r="CX84" s="35">
        <v>0.49391727005750702</v>
      </c>
      <c r="CY84" s="35">
        <v>218.96684234153801</v>
      </c>
      <c r="CZ84" s="35">
        <v>211.213917679498</v>
      </c>
      <c r="DA84" s="35">
        <v>9.3956951451253694</v>
      </c>
      <c r="DC84" s="47">
        <f>AQ84*CW84*3600/AT84</f>
        <v>272.45082250567839</v>
      </c>
      <c r="DD84" s="47">
        <f>(CX84/CW84)*DC84</f>
        <v>46.967928223918406</v>
      </c>
    </row>
    <row r="85" spans="1:108" s="1" customFormat="1" ht="24" customHeight="1" x14ac:dyDescent="0.3">
      <c r="A85" s="3" t="s">
        <v>586</v>
      </c>
      <c r="B85" s="11">
        <v>34.330173000000002</v>
      </c>
      <c r="C85" s="11">
        <v>-118.51746900000001</v>
      </c>
      <c r="D85" s="23" t="str">
        <f>CONCATENATE(E85,"_",F85,"_",TEXT(G85,"00000"))</f>
        <v>ANG_CH4_00081</v>
      </c>
      <c r="E85" s="23" t="s">
        <v>20</v>
      </c>
      <c r="F85" s="23" t="s">
        <v>21</v>
      </c>
      <c r="G85" s="23">
        <f>G84+1</f>
        <v>81</v>
      </c>
      <c r="H85" s="11">
        <v>34.33014</v>
      </c>
      <c r="I85" s="11">
        <v>-118.517494</v>
      </c>
      <c r="J85" s="3" t="s">
        <v>22</v>
      </c>
      <c r="K85" s="12" t="s">
        <v>33</v>
      </c>
      <c r="L85" s="12" t="s">
        <v>57</v>
      </c>
      <c r="M85" s="12" t="s">
        <v>24</v>
      </c>
      <c r="N85" s="1" t="s">
        <v>518</v>
      </c>
      <c r="O85" s="12" t="s">
        <v>27</v>
      </c>
      <c r="P85" s="12" t="s">
        <v>34</v>
      </c>
      <c r="Q85" s="12" t="s">
        <v>28</v>
      </c>
      <c r="R85" s="1" t="s">
        <v>83</v>
      </c>
      <c r="S85" s="3" t="str">
        <f>CONCATENATE(MID(R85,8,2),"/",MID(R85,10,2),"/",MID(R85,6,2))</f>
        <v>09/18/17</v>
      </c>
      <c r="T85" s="3" t="str">
        <f>CONCATENATE(MID(R85,13,2),":",MID(R85,15,2),":",MID(R85,17,2))</f>
        <v>21:36:32</v>
      </c>
      <c r="U85" s="22"/>
      <c r="V85" s="35">
        <v>7.5755163118100004</v>
      </c>
      <c r="W85" s="35">
        <v>7.5755163118100004</v>
      </c>
      <c r="X85" s="35">
        <v>7.5755163118100004</v>
      </c>
      <c r="Y85" s="35">
        <v>145.179234052</v>
      </c>
      <c r="Z85" s="35">
        <v>145.179234052</v>
      </c>
      <c r="AA85" s="35">
        <v>145.179234052</v>
      </c>
      <c r="AB85" s="35">
        <f>V85/Y85</f>
        <v>5.2180440000782875E-2</v>
      </c>
      <c r="AC85" s="35">
        <f>W85/Z85</f>
        <v>5.2180440000782875E-2</v>
      </c>
      <c r="AD85" s="35">
        <f>X85/AA85</f>
        <v>5.2180440000782875E-2</v>
      </c>
      <c r="AE85" s="26">
        <v>1</v>
      </c>
      <c r="AF85" s="26">
        <v>1</v>
      </c>
      <c r="AG85" s="26">
        <v>1</v>
      </c>
      <c r="AH85" s="35">
        <v>1.9529087174099999E-2</v>
      </c>
      <c r="AI85" s="35">
        <v>1.9529087174099999E-2</v>
      </c>
      <c r="AJ85" s="35">
        <v>1.9529087174099999E-2</v>
      </c>
      <c r="AK85" s="26">
        <v>8260</v>
      </c>
      <c r="AL85" s="26">
        <v>8260</v>
      </c>
      <c r="AM85" s="26">
        <v>8260</v>
      </c>
      <c r="AN85" s="26"/>
      <c r="AO85" s="35">
        <v>3.4834624570699999</v>
      </c>
      <c r="AP85" s="35">
        <v>3.5003391271000002</v>
      </c>
      <c r="AQ85" s="35">
        <v>3.5531279267999998</v>
      </c>
      <c r="AR85" s="35">
        <v>149.906637612</v>
      </c>
      <c r="AS85" s="35">
        <v>139.283882772</v>
      </c>
      <c r="AT85" s="35">
        <v>141.53444810400001</v>
      </c>
      <c r="AU85" s="35">
        <f>AO85/AR85</f>
        <v>2.3237546465995507E-2</v>
      </c>
      <c r="AV85" s="35">
        <f>AP85/AS85</f>
        <v>2.5130970342274715E-2</v>
      </c>
      <c r="AW85" s="35">
        <f>AQ85/AT85</f>
        <v>2.5104333075076882E-2</v>
      </c>
      <c r="AX85" s="26">
        <v>799</v>
      </c>
      <c r="AY85" s="26">
        <v>368</v>
      </c>
      <c r="AZ85" s="26">
        <v>106</v>
      </c>
      <c r="BA85" s="35">
        <v>9.4997869208800004E-2</v>
      </c>
      <c r="BB85" s="35">
        <v>8.8042909463900004E-2</v>
      </c>
      <c r="BC85" s="35">
        <v>8.8348594321899995E-2</v>
      </c>
      <c r="BD85" s="26">
        <v>789</v>
      </c>
      <c r="BE85" s="26">
        <v>791</v>
      </c>
      <c r="BF85" s="26">
        <v>801</v>
      </c>
      <c r="BG85" s="27"/>
      <c r="BH85" s="35">
        <v>6.5149604070999997E-2</v>
      </c>
      <c r="BI85" s="35">
        <v>6.5149604070999997E-2</v>
      </c>
      <c r="BJ85" s="35">
        <v>6.5149604070999997E-2</v>
      </c>
      <c r="BK85" s="35">
        <v>8.9442719099999994</v>
      </c>
      <c r="BL85" s="35">
        <v>8.9442719099999994</v>
      </c>
      <c r="BM85" s="35">
        <v>8.9442719099999994</v>
      </c>
      <c r="BN85" s="35">
        <f>BH85/BK85</f>
        <v>7.2839471704969671E-3</v>
      </c>
      <c r="BO85" s="35">
        <f>BI85/BL85</f>
        <v>7.2839471704969671E-3</v>
      </c>
      <c r="BP85" s="35">
        <f>BJ85/BM85</f>
        <v>7.2839471704969671E-3</v>
      </c>
      <c r="BQ85" s="26">
        <v>2</v>
      </c>
      <c r="BR85" s="26">
        <v>2</v>
      </c>
      <c r="BS85" s="26">
        <v>2</v>
      </c>
      <c r="BT85" s="35">
        <v>0.44721359550000001</v>
      </c>
      <c r="BU85" s="35">
        <v>0.44721359550000001</v>
      </c>
      <c r="BV85" s="35">
        <v>0.44721359550000001</v>
      </c>
      <c r="BW85" s="26">
        <v>10</v>
      </c>
      <c r="BX85" s="26">
        <v>10</v>
      </c>
      <c r="BY85" s="26">
        <v>10</v>
      </c>
      <c r="BZ85" s="27"/>
      <c r="CA85" s="35">
        <v>3.4051352936399999</v>
      </c>
      <c r="CB85" s="35">
        <v>3.5003391271000002</v>
      </c>
      <c r="CC85" s="35">
        <v>3.5388787445199998</v>
      </c>
      <c r="CD85" s="35">
        <v>74.672618810399996</v>
      </c>
      <c r="CE85" s="35">
        <v>72.498275841600005</v>
      </c>
      <c r="CF85" s="35">
        <v>75.894663843999993</v>
      </c>
      <c r="CG85" s="35">
        <f>CA85/CD85</f>
        <v>4.560085541242262E-2</v>
      </c>
      <c r="CH85" s="35">
        <f>CB85/CE85</f>
        <v>4.8281687894865519E-2</v>
      </c>
      <c r="CI85" s="35">
        <f>CC85/CF85</f>
        <v>4.6628821649359914E-2</v>
      </c>
      <c r="CJ85" s="26">
        <v>799</v>
      </c>
      <c r="CK85" s="26">
        <v>368</v>
      </c>
      <c r="CL85" s="26">
        <v>106</v>
      </c>
      <c r="CM85" s="35">
        <v>4.8425822834200001E-2</v>
      </c>
      <c r="CN85" s="35">
        <v>4.5826975879600003E-2</v>
      </c>
      <c r="CO85" s="35">
        <v>4.7553047521299997E-2</v>
      </c>
      <c r="CP85" s="26">
        <v>771</v>
      </c>
      <c r="CQ85" s="26">
        <v>791</v>
      </c>
      <c r="CR85" s="26">
        <v>798</v>
      </c>
      <c r="CS85" s="26"/>
      <c r="CT85" s="35">
        <v>201709182000</v>
      </c>
      <c r="CU85" s="35">
        <v>201709182200</v>
      </c>
      <c r="CV85" s="35">
        <v>2.96672791521741</v>
      </c>
      <c r="CW85" s="35">
        <v>2.8651075652171998</v>
      </c>
      <c r="CX85" s="35">
        <v>0.49391727005750702</v>
      </c>
      <c r="CY85" s="35">
        <v>213.68724776430901</v>
      </c>
      <c r="CZ85" s="35">
        <v>211.213917679498</v>
      </c>
      <c r="DA85" s="35">
        <v>9.3956951451253694</v>
      </c>
      <c r="DC85" s="47">
        <f>AQ85*CW85*3600/AT85</f>
        <v>258.93581260728649</v>
      </c>
      <c r="DD85" s="47">
        <f>(CX85/CW85)*DC85</f>
        <v>44.638069172602869</v>
      </c>
    </row>
    <row r="86" spans="1:108" s="1" customFormat="1" ht="24" customHeight="1" x14ac:dyDescent="0.3">
      <c r="A86" s="3" t="s">
        <v>594</v>
      </c>
      <c r="B86" s="11">
        <v>34.329962999999999</v>
      </c>
      <c r="C86" s="11">
        <v>-118.519548</v>
      </c>
      <c r="D86" s="23" t="str">
        <f>CONCATENATE(E86,"_",F86,"_",TEXT(G86,"00000"))</f>
        <v>ANG_CH4_00082</v>
      </c>
      <c r="E86" s="23" t="s">
        <v>20</v>
      </c>
      <c r="F86" s="23" t="s">
        <v>21</v>
      </c>
      <c r="G86" s="23">
        <f>G85+1</f>
        <v>82</v>
      </c>
      <c r="H86" s="11">
        <v>34.329962999999999</v>
      </c>
      <c r="I86" s="11">
        <v>-118.519548</v>
      </c>
      <c r="J86" s="3" t="s">
        <v>25</v>
      </c>
      <c r="K86" s="12" t="s">
        <v>33</v>
      </c>
      <c r="L86" s="12" t="s">
        <v>57</v>
      </c>
      <c r="M86" s="12" t="s">
        <v>24</v>
      </c>
      <c r="N86" s="1" t="s">
        <v>516</v>
      </c>
      <c r="O86" s="12" t="s">
        <v>27</v>
      </c>
      <c r="P86" s="12" t="s">
        <v>34</v>
      </c>
      <c r="Q86" s="12" t="s">
        <v>28</v>
      </c>
      <c r="R86" s="1" t="s">
        <v>83</v>
      </c>
      <c r="S86" s="3" t="str">
        <f>CONCATENATE(MID(R86,8,2),"/",MID(R86,10,2),"/",MID(R86,6,2))</f>
        <v>09/18/17</v>
      </c>
      <c r="T86" s="3" t="str">
        <f>CONCATENATE(MID(R86,13,2),":",MID(R86,15,2),":",MID(R86,17,2))</f>
        <v>21:36:32</v>
      </c>
      <c r="U86" s="22"/>
      <c r="V86" s="35" t="s">
        <v>647</v>
      </c>
      <c r="W86" s="35">
        <v>17.048387731599998</v>
      </c>
      <c r="X86" s="35">
        <v>17.048387731599998</v>
      </c>
      <c r="Y86" s="35" t="s">
        <v>647</v>
      </c>
      <c r="Z86" s="35">
        <v>144.96140865800001</v>
      </c>
      <c r="AA86" s="35">
        <v>145.011206464</v>
      </c>
      <c r="AB86" s="35" t="e">
        <f>V86/Y86</f>
        <v>#VALUE!</v>
      </c>
      <c r="AC86" s="35">
        <f>W86/Z86</f>
        <v>0.11760638841349412</v>
      </c>
      <c r="AD86" s="35">
        <f>X86/AA86</f>
        <v>0.11756600160300283</v>
      </c>
      <c r="AE86" s="26" t="s">
        <v>647</v>
      </c>
      <c r="AF86" s="26">
        <v>1</v>
      </c>
      <c r="AG86" s="26">
        <v>1</v>
      </c>
      <c r="AH86" s="35" t="s">
        <v>647</v>
      </c>
      <c r="AI86" s="35">
        <v>1.8843042292100001E-2</v>
      </c>
      <c r="AJ86" s="35">
        <v>1.8849515340200001E-2</v>
      </c>
      <c r="AK86" s="26" t="s">
        <v>647</v>
      </c>
      <c r="AL86" s="26">
        <v>4049</v>
      </c>
      <c r="AM86" s="26">
        <v>4049</v>
      </c>
      <c r="AN86" s="26"/>
      <c r="AO86" s="35">
        <v>5.2750848435300002</v>
      </c>
      <c r="AP86" s="35">
        <v>4.98032208457</v>
      </c>
      <c r="AQ86" s="35">
        <v>5.0787837717000004</v>
      </c>
      <c r="AR86" s="35">
        <v>149.906637612</v>
      </c>
      <c r="AS86" s="35">
        <v>139.283882772</v>
      </c>
      <c r="AT86" s="35">
        <v>141.53444810400001</v>
      </c>
      <c r="AU86" s="35">
        <f>AO86/AR86</f>
        <v>3.5189134567766005E-2</v>
      </c>
      <c r="AV86" s="35">
        <f>AP86/AS86</f>
        <v>3.5756628731570553E-2</v>
      </c>
      <c r="AW86" s="35">
        <f>AQ86/AT86</f>
        <v>3.588372894186221E-2</v>
      </c>
      <c r="AX86" s="26">
        <v>799</v>
      </c>
      <c r="AY86" s="26">
        <v>368</v>
      </c>
      <c r="AZ86" s="26">
        <v>106</v>
      </c>
      <c r="BA86" s="35">
        <v>6.0300336931400002E-2</v>
      </c>
      <c r="BB86" s="35">
        <v>5.9421451694499999E-2</v>
      </c>
      <c r="BC86" s="35">
        <v>5.9269031869200003E-2</v>
      </c>
      <c r="BD86" s="26">
        <v>1243</v>
      </c>
      <c r="BE86" s="26">
        <v>1172</v>
      </c>
      <c r="BF86" s="26">
        <v>1194</v>
      </c>
      <c r="BG86" s="27"/>
      <c r="BH86" s="35" t="s">
        <v>647</v>
      </c>
      <c r="BI86" s="35" t="s">
        <v>647</v>
      </c>
      <c r="BJ86" s="35" t="s">
        <v>647</v>
      </c>
      <c r="BK86" s="35" t="s">
        <v>647</v>
      </c>
      <c r="BL86" s="35" t="s">
        <v>647</v>
      </c>
      <c r="BM86" s="35" t="s">
        <v>647</v>
      </c>
      <c r="BN86" s="35" t="e">
        <f>BH86/BK86</f>
        <v>#VALUE!</v>
      </c>
      <c r="BO86" s="35" t="e">
        <f>BI86/BL86</f>
        <v>#VALUE!</v>
      </c>
      <c r="BP86" s="35" t="e">
        <f>BJ86/BM86</f>
        <v>#VALUE!</v>
      </c>
      <c r="BQ86" s="26" t="s">
        <v>647</v>
      </c>
      <c r="BR86" s="26" t="s">
        <v>647</v>
      </c>
      <c r="BS86" s="26" t="s">
        <v>647</v>
      </c>
      <c r="BT86" s="35" t="s">
        <v>647</v>
      </c>
      <c r="BU86" s="35" t="s">
        <v>647</v>
      </c>
      <c r="BV86" s="35" t="s">
        <v>647</v>
      </c>
      <c r="BW86" s="26" t="s">
        <v>647</v>
      </c>
      <c r="BX86" s="26" t="s">
        <v>647</v>
      </c>
      <c r="BY86" s="26" t="s">
        <v>647</v>
      </c>
      <c r="BZ86" s="27"/>
      <c r="CA86" s="35">
        <v>4.9293972663499996</v>
      </c>
      <c r="CB86" s="35">
        <v>4.98032208457</v>
      </c>
      <c r="CC86" s="35">
        <v>4.98604108414</v>
      </c>
      <c r="CD86" s="35">
        <v>74.672618810399996</v>
      </c>
      <c r="CE86" s="35">
        <v>72.498275841600005</v>
      </c>
      <c r="CF86" s="35">
        <v>75.894663843999993</v>
      </c>
      <c r="CG86" s="35">
        <f>CA86/CD86</f>
        <v>6.6013451046442476E-2</v>
      </c>
      <c r="CH86" s="35">
        <f>CB86/CE86</f>
        <v>6.8695731405411672E-2</v>
      </c>
      <c r="CI86" s="35">
        <f>CC86/CF86</f>
        <v>6.5696859721109127E-2</v>
      </c>
      <c r="CJ86" s="26">
        <v>799</v>
      </c>
      <c r="CK86" s="26">
        <v>368</v>
      </c>
      <c r="CL86" s="26">
        <v>106</v>
      </c>
      <c r="CM86" s="35">
        <v>3.2158750564300002E-2</v>
      </c>
      <c r="CN86" s="35">
        <v>3.09292985672E-2</v>
      </c>
      <c r="CO86" s="35">
        <v>3.2350666600200001E-2</v>
      </c>
      <c r="CP86" s="26">
        <v>1161</v>
      </c>
      <c r="CQ86" s="26">
        <v>1172</v>
      </c>
      <c r="CR86" s="26">
        <v>1173</v>
      </c>
      <c r="CS86" s="26"/>
      <c r="CT86" s="35">
        <v>201709182000</v>
      </c>
      <c r="CU86" s="35">
        <v>201709182200</v>
      </c>
      <c r="CV86" s="35">
        <v>3.0141705498052902</v>
      </c>
      <c r="CW86" s="35">
        <v>2.8651075652171998</v>
      </c>
      <c r="CX86" s="35">
        <v>0.49391727005750602</v>
      </c>
      <c r="CY86" s="35">
        <v>218.96684234153801</v>
      </c>
      <c r="CZ86" s="35">
        <v>211.213917679498</v>
      </c>
      <c r="DA86" s="35">
        <v>9.3956951451253694</v>
      </c>
      <c r="DC86" s="47">
        <f>AQ86*CW86*3600/AT86</f>
        <v>370.11867573431817</v>
      </c>
      <c r="DD86" s="47">
        <f>(CX86/CW86)*DC86</f>
        <v>63.804936378413181</v>
      </c>
    </row>
    <row r="87" spans="1:108" s="1" customFormat="1" ht="24" customHeight="1" x14ac:dyDescent="0.3">
      <c r="A87" s="3" t="s">
        <v>607</v>
      </c>
      <c r="B87" s="11">
        <v>34.405099999999997</v>
      </c>
      <c r="C87" s="11">
        <v>-118.99399</v>
      </c>
      <c r="D87" s="23" t="str">
        <f>CONCATENATE(E87,"_",F87,"_",TEXT(G87,"00000"))</f>
        <v>ANG_CH4_00083</v>
      </c>
      <c r="E87" s="23" t="s">
        <v>20</v>
      </c>
      <c r="F87" s="23" t="s">
        <v>21</v>
      </c>
      <c r="G87" s="23">
        <f>G86+1</f>
        <v>83</v>
      </c>
      <c r="H87" s="11">
        <v>34.405099999999997</v>
      </c>
      <c r="I87" s="11">
        <v>-118.99399</v>
      </c>
      <c r="J87" s="3" t="s">
        <v>22</v>
      </c>
      <c r="K87" s="12" t="s">
        <v>29</v>
      </c>
      <c r="L87" s="12" t="s">
        <v>57</v>
      </c>
      <c r="M87" s="12" t="s">
        <v>24</v>
      </c>
      <c r="N87" s="1" t="s">
        <v>568</v>
      </c>
      <c r="O87" s="12" t="s">
        <v>27</v>
      </c>
      <c r="P87" s="12" t="s">
        <v>30</v>
      </c>
      <c r="Q87" s="12" t="s">
        <v>28</v>
      </c>
      <c r="R87" s="1" t="s">
        <v>301</v>
      </c>
      <c r="S87" s="3" t="str">
        <f>CONCATENATE(MID(R87,8,2),"/",MID(R87,10,2),"/",MID(R87,6,2))</f>
        <v>09/18/17</v>
      </c>
      <c r="T87" s="3" t="str">
        <f>CONCATENATE(MID(R87,13,2),":",MID(R87,15,2),":",MID(R87,17,2))</f>
        <v>21:58:15</v>
      </c>
      <c r="U87" s="22"/>
      <c r="V87" s="35">
        <v>31.218371231999999</v>
      </c>
      <c r="W87" s="35">
        <v>31.218371231999999</v>
      </c>
      <c r="X87" s="35">
        <v>31.218371231999999</v>
      </c>
      <c r="Y87" s="35">
        <v>149.99093305900001</v>
      </c>
      <c r="Z87" s="35">
        <v>130.61332244499999</v>
      </c>
      <c r="AA87" s="35">
        <v>137.934477198</v>
      </c>
      <c r="AB87" s="35">
        <f>V87/Y87</f>
        <v>0.20813505586847725</v>
      </c>
      <c r="AC87" s="35">
        <f>W87/Z87</f>
        <v>0.23901368288939862</v>
      </c>
      <c r="AD87" s="35">
        <f>X87/AA87</f>
        <v>0.22632754236772251</v>
      </c>
      <c r="AE87" s="26">
        <v>1</v>
      </c>
      <c r="AF87" s="26">
        <v>1</v>
      </c>
      <c r="AG87" s="26">
        <v>1</v>
      </c>
      <c r="AH87" s="35">
        <v>1.4908449930400001E-2</v>
      </c>
      <c r="AI87" s="35">
        <v>1.2982399257E-2</v>
      </c>
      <c r="AJ87" s="35">
        <v>1.37100903704E-2</v>
      </c>
      <c r="AK87" s="26">
        <v>3144</v>
      </c>
      <c r="AL87" s="26">
        <v>3144</v>
      </c>
      <c r="AM87" s="26">
        <v>3144</v>
      </c>
      <c r="AN87" s="26"/>
      <c r="AO87" s="35">
        <v>9.8114638596599999</v>
      </c>
      <c r="AP87" s="35">
        <v>9.7068583932599992</v>
      </c>
      <c r="AQ87" s="35">
        <v>8.0297422479599998</v>
      </c>
      <c r="AR87" s="35">
        <v>148.394743842</v>
      </c>
      <c r="AS87" s="35">
        <v>147.23467662199999</v>
      </c>
      <c r="AT87" s="35">
        <v>106.552569185</v>
      </c>
      <c r="AU87" s="35">
        <f>AO87/AR87</f>
        <v>6.6117327377218552E-2</v>
      </c>
      <c r="AV87" s="35">
        <f>AP87/AS87</f>
        <v>6.5927800542400133E-2</v>
      </c>
      <c r="AW87" s="35">
        <f>AQ87/AT87</f>
        <v>7.5359442849458683E-2</v>
      </c>
      <c r="AX87" s="26">
        <v>897</v>
      </c>
      <c r="AY87" s="26">
        <v>133</v>
      </c>
      <c r="AZ87" s="26">
        <v>57</v>
      </c>
      <c r="BA87" s="35">
        <v>4.4351219056799999E-2</v>
      </c>
      <c r="BB87" s="35">
        <v>4.4535594864499997E-2</v>
      </c>
      <c r="BC87" s="35">
        <v>3.8729488654199999E-2</v>
      </c>
      <c r="BD87" s="26">
        <v>1761</v>
      </c>
      <c r="BE87" s="26">
        <v>1740</v>
      </c>
      <c r="BF87" s="26">
        <v>1448</v>
      </c>
      <c r="BG87" s="27"/>
      <c r="BH87" s="35" t="s">
        <v>647</v>
      </c>
      <c r="BI87" s="35" t="s">
        <v>647</v>
      </c>
      <c r="BJ87" s="35" t="s">
        <v>647</v>
      </c>
      <c r="BK87" s="35" t="s">
        <v>647</v>
      </c>
      <c r="BL87" s="35" t="s">
        <v>647</v>
      </c>
      <c r="BM87" s="35" t="s">
        <v>647</v>
      </c>
      <c r="BN87" s="35" t="e">
        <f>BH87/BK87</f>
        <v>#VALUE!</v>
      </c>
      <c r="BO87" s="35" t="e">
        <f>BI87/BL87</f>
        <v>#VALUE!</v>
      </c>
      <c r="BP87" s="35" t="e">
        <f>BJ87/BM87</f>
        <v>#VALUE!</v>
      </c>
      <c r="BQ87" s="26" t="s">
        <v>647</v>
      </c>
      <c r="BR87" s="26" t="s">
        <v>647</v>
      </c>
      <c r="BS87" s="26" t="s">
        <v>647</v>
      </c>
      <c r="BT87" s="35" t="s">
        <v>647</v>
      </c>
      <c r="BU87" s="35" t="s">
        <v>647</v>
      </c>
      <c r="BV87" s="35" t="s">
        <v>647</v>
      </c>
      <c r="BW87" s="26" t="s">
        <v>647</v>
      </c>
      <c r="BX87" s="26" t="s">
        <v>647</v>
      </c>
      <c r="BY87" s="26" t="s">
        <v>647</v>
      </c>
      <c r="BZ87" s="27"/>
      <c r="CA87" s="35">
        <v>7.9989339420299999</v>
      </c>
      <c r="CB87" s="35">
        <v>8.0297422479599998</v>
      </c>
      <c r="CC87" s="35">
        <v>8.0297422479599998</v>
      </c>
      <c r="CD87" s="35">
        <v>73.316369249999994</v>
      </c>
      <c r="CE87" s="35">
        <v>70.094293633600003</v>
      </c>
      <c r="CF87" s="35">
        <v>67.816959530800005</v>
      </c>
      <c r="CG87" s="35">
        <f>CA87/CD87</f>
        <v>0.10910161023869851</v>
      </c>
      <c r="CH87" s="35">
        <f>CB87/CE87</f>
        <v>0.11455629027283482</v>
      </c>
      <c r="CI87" s="35">
        <f>CC87/CF87</f>
        <v>0.11840315908461189</v>
      </c>
      <c r="CJ87" s="26">
        <v>897</v>
      </c>
      <c r="CK87" s="26">
        <v>133</v>
      </c>
      <c r="CL87" s="26">
        <v>57</v>
      </c>
      <c r="CM87" s="35">
        <v>2.67412077361E-2</v>
      </c>
      <c r="CN87" s="35">
        <v>2.5477716499600001E-2</v>
      </c>
      <c r="CO87" s="35">
        <v>2.4649956212100001E-2</v>
      </c>
      <c r="CP87" s="26">
        <v>1443</v>
      </c>
      <c r="CQ87" s="26">
        <v>1448</v>
      </c>
      <c r="CR87" s="26">
        <v>1448</v>
      </c>
      <c r="CS87" s="26"/>
      <c r="CT87" s="35">
        <v>201709182000</v>
      </c>
      <c r="CU87" s="35">
        <v>201709182200</v>
      </c>
      <c r="CV87" s="35">
        <v>5.3750033666339396</v>
      </c>
      <c r="CW87" s="35">
        <v>5.6274878163979096</v>
      </c>
      <c r="CX87" s="35">
        <v>0.40986953355827399</v>
      </c>
      <c r="CY87" s="35">
        <v>234.86230287132099</v>
      </c>
      <c r="CZ87" s="35">
        <v>235.960142250497</v>
      </c>
      <c r="DA87" s="35">
        <v>10.6134891726376</v>
      </c>
      <c r="DC87" s="47">
        <f>AQ87*CW87*3600/AT87</f>
        <v>1526.703647349108</v>
      </c>
      <c r="DD87" s="47">
        <f>(CX87/CW87)*DC87</f>
        <v>111.19514288370854</v>
      </c>
    </row>
    <row r="88" spans="1:108" s="1" customFormat="1" ht="24" customHeight="1" x14ac:dyDescent="0.3">
      <c r="A88" s="3" t="s">
        <v>606</v>
      </c>
      <c r="B88" s="11">
        <v>34.405859999999997</v>
      </c>
      <c r="C88" s="11">
        <v>-118.99502</v>
      </c>
      <c r="D88" s="23" t="str">
        <f>CONCATENATE(E88,"_",F88,"_",TEXT(G88,"00000"))</f>
        <v>ANG_CH4_00084</v>
      </c>
      <c r="E88" s="23" t="s">
        <v>20</v>
      </c>
      <c r="F88" s="23" t="s">
        <v>21</v>
      </c>
      <c r="G88" s="23">
        <f>G87+1</f>
        <v>84</v>
      </c>
      <c r="H88" s="11">
        <v>34.405859999999997</v>
      </c>
      <c r="I88" s="11">
        <v>-118.99502</v>
      </c>
      <c r="J88" s="3" t="s">
        <v>22</v>
      </c>
      <c r="K88" s="12" t="s">
        <v>29</v>
      </c>
      <c r="L88" s="12" t="s">
        <v>57</v>
      </c>
      <c r="M88" s="12" t="s">
        <v>24</v>
      </c>
      <c r="N88" s="1" t="s">
        <v>452</v>
      </c>
      <c r="O88" s="12" t="s">
        <v>27</v>
      </c>
      <c r="P88" s="12" t="s">
        <v>30</v>
      </c>
      <c r="Q88" s="12" t="s">
        <v>28</v>
      </c>
      <c r="R88" s="1" t="s">
        <v>301</v>
      </c>
      <c r="S88" s="3" t="str">
        <f>CONCATENATE(MID(R88,8,2),"/",MID(R88,10,2),"/",MID(R88,6,2))</f>
        <v>09/18/17</v>
      </c>
      <c r="T88" s="3" t="str">
        <f>CONCATENATE(MID(R88,13,2),":",MID(R88,15,2),":",MID(R88,17,2))</f>
        <v>21:58:15</v>
      </c>
      <c r="U88" s="22"/>
      <c r="V88" s="35">
        <v>27.8659578617</v>
      </c>
      <c r="W88" s="35">
        <v>28.484564090599999</v>
      </c>
      <c r="X88" s="35">
        <v>28.484564090599999</v>
      </c>
      <c r="Y88" s="35">
        <v>147.66546651100001</v>
      </c>
      <c r="Z88" s="35">
        <v>142.734718972</v>
      </c>
      <c r="AA88" s="35">
        <v>144.24163753900001</v>
      </c>
      <c r="AB88" s="35">
        <f>V88/Y88</f>
        <v>0.18871005198513485</v>
      </c>
      <c r="AC88" s="35">
        <f>W88/Z88</f>
        <v>0.19956296755092756</v>
      </c>
      <c r="AD88" s="35">
        <f>X88/AA88</f>
        <v>0.19747809700855865</v>
      </c>
      <c r="AE88" s="26">
        <v>1</v>
      </c>
      <c r="AF88" s="26">
        <v>1</v>
      </c>
      <c r="AG88" s="26">
        <v>1</v>
      </c>
      <c r="AH88" s="35">
        <v>1.50645229144E-2</v>
      </c>
      <c r="AI88" s="35">
        <v>1.4303652604200001E-2</v>
      </c>
      <c r="AJ88" s="35">
        <v>1.4454663093E-2</v>
      </c>
      <c r="AK88" s="26">
        <v>3162</v>
      </c>
      <c r="AL88" s="26">
        <v>3219</v>
      </c>
      <c r="AM88" s="26">
        <v>3219</v>
      </c>
      <c r="AN88" s="26"/>
      <c r="AO88" s="35">
        <v>10.4970764149</v>
      </c>
      <c r="AP88" s="35">
        <v>10.260016649200001</v>
      </c>
      <c r="AQ88" s="35">
        <v>7.7139950827600003</v>
      </c>
      <c r="AR88" s="35">
        <v>148.394743842</v>
      </c>
      <c r="AS88" s="35">
        <v>147.23467662199999</v>
      </c>
      <c r="AT88" s="35">
        <v>106.552569185</v>
      </c>
      <c r="AU88" s="35">
        <f>AO88/AR88</f>
        <v>7.0737521714896653E-2</v>
      </c>
      <c r="AV88" s="35">
        <f>AP88/AS88</f>
        <v>6.9684784078012069E-2</v>
      </c>
      <c r="AW88" s="35">
        <f>AQ88/AT88</f>
        <v>7.2396143441334715E-2</v>
      </c>
      <c r="AX88" s="26">
        <v>897</v>
      </c>
      <c r="AY88" s="26">
        <v>133</v>
      </c>
      <c r="AZ88" s="26">
        <v>57</v>
      </c>
      <c r="BA88" s="35">
        <v>4.1521795193500001E-2</v>
      </c>
      <c r="BB88" s="35">
        <v>4.2229937364700001E-2</v>
      </c>
      <c r="BC88" s="35">
        <v>4.1418241928500001E-2</v>
      </c>
      <c r="BD88" s="26">
        <v>1881</v>
      </c>
      <c r="BE88" s="26">
        <v>1835</v>
      </c>
      <c r="BF88" s="26">
        <v>1354</v>
      </c>
      <c r="BG88" s="27"/>
      <c r="BH88" s="35" t="s">
        <v>647</v>
      </c>
      <c r="BI88" s="35" t="s">
        <v>647</v>
      </c>
      <c r="BJ88" s="35">
        <v>0.50006185539500003</v>
      </c>
      <c r="BK88" s="35" t="s">
        <v>647</v>
      </c>
      <c r="BL88" s="35" t="s">
        <v>647</v>
      </c>
      <c r="BM88" s="35">
        <v>23.114497615099999</v>
      </c>
      <c r="BN88" s="35" t="e">
        <f>BH88/BK88</f>
        <v>#VALUE!</v>
      </c>
      <c r="BO88" s="35" t="e">
        <f>BI88/BL88</f>
        <v>#VALUE!</v>
      </c>
      <c r="BP88" s="35">
        <f>BJ88/BM88</f>
        <v>2.1634121741340585E-2</v>
      </c>
      <c r="BQ88" s="26" t="s">
        <v>647</v>
      </c>
      <c r="BR88" s="26" t="s">
        <v>647</v>
      </c>
      <c r="BS88" s="26">
        <v>10</v>
      </c>
      <c r="BT88" s="35" t="s">
        <v>647</v>
      </c>
      <c r="BU88" s="35" t="s">
        <v>647</v>
      </c>
      <c r="BV88" s="35">
        <v>0.238539707071</v>
      </c>
      <c r="BW88" s="26" t="s">
        <v>647</v>
      </c>
      <c r="BX88" s="26" t="s">
        <v>647</v>
      </c>
      <c r="BY88" s="26">
        <v>51</v>
      </c>
      <c r="BZ88" s="27"/>
      <c r="CA88" s="35">
        <v>7.6689132649799996</v>
      </c>
      <c r="CB88" s="35">
        <v>7.6989135231099999</v>
      </c>
      <c r="CC88" s="35">
        <v>7.7139950827600003</v>
      </c>
      <c r="CD88" s="35">
        <v>73.316369249999994</v>
      </c>
      <c r="CE88" s="35">
        <v>70.094293633600003</v>
      </c>
      <c r="CF88" s="35">
        <v>67.816959530800005</v>
      </c>
      <c r="CG88" s="35">
        <f>CA88/CD88</f>
        <v>0.104600286994981</v>
      </c>
      <c r="CH88" s="35">
        <f>CB88/CE88</f>
        <v>0.10983652340309044</v>
      </c>
      <c r="CI88" s="35">
        <f>CC88/CF88</f>
        <v>0.11374728587259332</v>
      </c>
      <c r="CJ88" s="26">
        <v>897</v>
      </c>
      <c r="CK88" s="26">
        <v>133</v>
      </c>
      <c r="CL88" s="26">
        <v>57</v>
      </c>
      <c r="CM88" s="35">
        <v>2.8647039913300001E-2</v>
      </c>
      <c r="CN88" s="35">
        <v>2.7286785126799998E-2</v>
      </c>
      <c r="CO88" s="35">
        <v>2.63612530245E-2</v>
      </c>
      <c r="CP88" s="26">
        <v>1347</v>
      </c>
      <c r="CQ88" s="26">
        <v>1352</v>
      </c>
      <c r="CR88" s="26">
        <v>1354</v>
      </c>
      <c r="CS88" s="26"/>
      <c r="CT88" s="35">
        <v>201709182000</v>
      </c>
      <c r="CU88" s="35">
        <v>201709182200</v>
      </c>
      <c r="CV88" s="35">
        <v>5.3750033666339396</v>
      </c>
      <c r="CW88" s="35">
        <v>5.6274878163979096</v>
      </c>
      <c r="CX88" s="35">
        <v>0.40986953355827399</v>
      </c>
      <c r="CY88" s="35">
        <v>234.86230287132099</v>
      </c>
      <c r="CZ88" s="35">
        <v>235.960142250497</v>
      </c>
      <c r="DA88" s="35">
        <v>10.6134891726376</v>
      </c>
      <c r="DC88" s="47">
        <f>AQ88*CW88*3600/AT88</f>
        <v>1466.6702946131034</v>
      </c>
      <c r="DD88" s="47">
        <f>(CX88/CW88)*DC88</f>
        <v>106.82270475738392</v>
      </c>
    </row>
    <row r="89" spans="1:108" s="1" customFormat="1" ht="24" customHeight="1" x14ac:dyDescent="0.3">
      <c r="A89" s="3" t="s">
        <v>479</v>
      </c>
      <c r="B89" s="11">
        <v>36.387636999999998</v>
      </c>
      <c r="C89" s="11">
        <v>-119.380427</v>
      </c>
      <c r="D89" s="23" t="str">
        <f>CONCATENATE(E89,"_",F89,"_",TEXT(G89,"00000"))</f>
        <v>ANG_CH4_00085</v>
      </c>
      <c r="E89" s="23" t="s">
        <v>20</v>
      </c>
      <c r="F89" s="23" t="s">
        <v>21</v>
      </c>
      <c r="G89" s="23">
        <f>G88+1</f>
        <v>85</v>
      </c>
      <c r="H89" s="11">
        <v>36.387636999999998</v>
      </c>
      <c r="I89" s="11">
        <v>-119.380427</v>
      </c>
      <c r="J89" s="3" t="s">
        <v>25</v>
      </c>
      <c r="K89" s="12" t="s">
        <v>453</v>
      </c>
      <c r="L89" s="12" t="s">
        <v>57</v>
      </c>
      <c r="M89" s="12" t="s">
        <v>26</v>
      </c>
      <c r="N89" s="1" t="s">
        <v>454</v>
      </c>
      <c r="O89" s="12" t="s">
        <v>27</v>
      </c>
      <c r="P89" s="12" t="s">
        <v>455</v>
      </c>
      <c r="Q89" s="12" t="s">
        <v>28</v>
      </c>
      <c r="R89" s="1" t="s">
        <v>456</v>
      </c>
      <c r="S89" s="3" t="str">
        <f>CONCATENATE(MID(R89,8,2),"/",MID(R89,10,2),"/",MID(R89,6,2))</f>
        <v>09/19/17</v>
      </c>
      <c r="T89" s="3" t="str">
        <f>CONCATENATE(MID(R89,13,2),":",MID(R89,15,2),":",MID(R89,17,2))</f>
        <v>19:49:58</v>
      </c>
      <c r="U89" s="22"/>
      <c r="V89" s="35">
        <v>0.17002638672500001</v>
      </c>
      <c r="W89" s="35">
        <v>0.33540661507500003</v>
      </c>
      <c r="X89" s="35">
        <v>0.33540661507500003</v>
      </c>
      <c r="Y89" s="35">
        <v>23.380547470100002</v>
      </c>
      <c r="Z89" s="35">
        <v>46.850933822099996</v>
      </c>
      <c r="AA89" s="35">
        <v>46.850933822099996</v>
      </c>
      <c r="AB89" s="35">
        <f>V89/Y89</f>
        <v>7.2721302588160813E-3</v>
      </c>
      <c r="AC89" s="35">
        <f>W89/Z89</f>
        <v>7.1590166451876739E-3</v>
      </c>
      <c r="AD89" s="35">
        <f>X89/AA89</f>
        <v>7.1590166451876739E-3</v>
      </c>
      <c r="AE89" s="26">
        <v>497</v>
      </c>
      <c r="AF89" s="26">
        <v>419</v>
      </c>
      <c r="AG89" s="26">
        <v>280</v>
      </c>
      <c r="AH89" s="35">
        <v>0.310086836473</v>
      </c>
      <c r="AI89" s="35">
        <v>0.34373392386000001</v>
      </c>
      <c r="AJ89" s="35">
        <v>0.34373392386000001</v>
      </c>
      <c r="AK89" s="26">
        <v>26</v>
      </c>
      <c r="AL89" s="26">
        <v>47</v>
      </c>
      <c r="AM89" s="26">
        <v>47</v>
      </c>
      <c r="AN89" s="26"/>
      <c r="AO89" s="35">
        <v>7.9535029814900002E-2</v>
      </c>
      <c r="AP89" s="35">
        <v>7.9535029814900002E-2</v>
      </c>
      <c r="AQ89" s="35">
        <v>7.9535029814900002E-2</v>
      </c>
      <c r="AR89" s="35">
        <v>10.748023074000001</v>
      </c>
      <c r="AS89" s="35">
        <v>10.748023074000001</v>
      </c>
      <c r="AT89" s="35">
        <v>10.748023074000001</v>
      </c>
      <c r="AU89" s="35">
        <f>AO89/AR89</f>
        <v>7.3999682794968292E-3</v>
      </c>
      <c r="AV89" s="35">
        <f>AP89/AS89</f>
        <v>7.3999682794968292E-3</v>
      </c>
      <c r="AW89" s="35">
        <f>AQ89/AT89</f>
        <v>7.3999682794968292E-3</v>
      </c>
      <c r="AX89" s="26">
        <v>109</v>
      </c>
      <c r="AY89" s="26">
        <v>79</v>
      </c>
      <c r="AZ89" s="26">
        <v>54</v>
      </c>
      <c r="BA89" s="35">
        <v>0.245950184761</v>
      </c>
      <c r="BB89" s="35">
        <v>0.245950184761</v>
      </c>
      <c r="BC89" s="35">
        <v>0.245950184761</v>
      </c>
      <c r="BD89" s="26">
        <v>23</v>
      </c>
      <c r="BE89" s="26">
        <v>23</v>
      </c>
      <c r="BF89" s="26">
        <v>23</v>
      </c>
      <c r="BG89" s="27"/>
      <c r="BH89" s="35">
        <v>-4.5896253632099997</v>
      </c>
      <c r="BI89" s="35">
        <v>-4.5896253632099997</v>
      </c>
      <c r="BJ89" s="35">
        <v>-4.5896253632099997</v>
      </c>
      <c r="BK89" s="35">
        <v>0</v>
      </c>
      <c r="BL89" s="35">
        <v>0</v>
      </c>
      <c r="BM89" s="35">
        <v>0</v>
      </c>
      <c r="BN89" s="35" t="e">
        <f>BH89/BK89</f>
        <v>#DIV/0!</v>
      </c>
      <c r="BO89" s="35" t="e">
        <f>BI89/BL89</f>
        <v>#DIV/0!</v>
      </c>
      <c r="BP89" s="35" t="e">
        <f>BJ89/BM89</f>
        <v>#DIV/0!</v>
      </c>
      <c r="BQ89" s="26">
        <v>0</v>
      </c>
      <c r="BR89" s="26">
        <v>0</v>
      </c>
      <c r="BS89" s="26">
        <v>0</v>
      </c>
      <c r="BT89" s="35">
        <v>0</v>
      </c>
      <c r="BU89" s="35">
        <v>0</v>
      </c>
      <c r="BV89" s="35">
        <v>0</v>
      </c>
      <c r="BW89" s="26">
        <v>17273</v>
      </c>
      <c r="BX89" s="26">
        <v>17273</v>
      </c>
      <c r="BY89" s="26">
        <v>17273</v>
      </c>
      <c r="BZ89" s="27"/>
      <c r="CA89" s="35">
        <v>7.9535029814900002E-2</v>
      </c>
      <c r="CB89" s="35">
        <v>7.9535029814900002E-2</v>
      </c>
      <c r="CC89" s="35">
        <v>7.9535029814900002E-2</v>
      </c>
      <c r="CD89" s="35">
        <v>10.748023074000001</v>
      </c>
      <c r="CE89" s="35">
        <v>10.748023074000001</v>
      </c>
      <c r="CF89" s="35">
        <v>10.748023074000001</v>
      </c>
      <c r="CG89" s="35">
        <f>CA89/CD89</f>
        <v>7.3999682794968292E-3</v>
      </c>
      <c r="CH89" s="35">
        <f>CB89/CE89</f>
        <v>7.3999682794968292E-3</v>
      </c>
      <c r="CI89" s="35">
        <f>CC89/CF89</f>
        <v>7.3999682794968292E-3</v>
      </c>
      <c r="CJ89" s="26">
        <v>109</v>
      </c>
      <c r="CK89" s="26">
        <v>79</v>
      </c>
      <c r="CL89" s="26">
        <v>54</v>
      </c>
      <c r="CM89" s="35">
        <v>0.245950184761</v>
      </c>
      <c r="CN89" s="35">
        <v>0.245950184761</v>
      </c>
      <c r="CO89" s="35">
        <v>0.245950184761</v>
      </c>
      <c r="CP89" s="26">
        <v>23</v>
      </c>
      <c r="CQ89" s="26">
        <v>23</v>
      </c>
      <c r="CR89" s="26">
        <v>23</v>
      </c>
      <c r="CS89" s="26"/>
      <c r="CT89" s="35">
        <v>201709191800</v>
      </c>
      <c r="CU89" s="35">
        <v>201709192000</v>
      </c>
      <c r="CV89" s="35">
        <v>3.7627843505047802</v>
      </c>
      <c r="CW89" s="35">
        <v>4.0837761552157303</v>
      </c>
      <c r="CX89" s="35">
        <v>0.421763478230753</v>
      </c>
      <c r="CY89" s="35">
        <v>315.68780754255698</v>
      </c>
      <c r="CZ89" s="35">
        <v>327.80187730121997</v>
      </c>
      <c r="DA89" s="35">
        <v>7.1552172527003099</v>
      </c>
      <c r="DC89" s="47">
        <f>AQ89*CW89*3600/AT89</f>
        <v>108.79133043298292</v>
      </c>
      <c r="DD89" s="47">
        <f>(CX89/CW89)*DC89</f>
        <v>11.235730897288164</v>
      </c>
    </row>
    <row r="90" spans="1:108" s="1" customFormat="1" ht="24" customHeight="1" x14ac:dyDescent="0.3">
      <c r="A90" s="3" t="s">
        <v>208</v>
      </c>
      <c r="B90" s="11">
        <v>35.959659000000002</v>
      </c>
      <c r="C90" s="11">
        <v>-120.014454</v>
      </c>
      <c r="D90" s="23" t="str">
        <f>CONCATENATE(E90,"_",F90,"_",TEXT(G90,"00000"))</f>
        <v>ANG_CH4_00086</v>
      </c>
      <c r="E90" s="23" t="s">
        <v>20</v>
      </c>
      <c r="F90" s="23" t="s">
        <v>21</v>
      </c>
      <c r="G90" s="23">
        <f>G89+1</f>
        <v>86</v>
      </c>
      <c r="H90" s="11">
        <v>35.959659000000002</v>
      </c>
      <c r="I90" s="11">
        <v>-120.014454</v>
      </c>
      <c r="J90" s="3" t="s">
        <v>25</v>
      </c>
      <c r="K90" s="12" t="s">
        <v>209</v>
      </c>
      <c r="L90" s="12" t="s">
        <v>23</v>
      </c>
      <c r="M90" s="12" t="s">
        <v>26</v>
      </c>
      <c r="N90" s="1" t="s">
        <v>210</v>
      </c>
      <c r="O90" s="12" t="s">
        <v>27</v>
      </c>
      <c r="P90" s="12" t="s">
        <v>211</v>
      </c>
      <c r="Q90" s="12" t="s">
        <v>28</v>
      </c>
      <c r="R90" s="1" t="s">
        <v>212</v>
      </c>
      <c r="S90" s="3" t="str">
        <f>CONCATENATE(MID(R90,8,2),"/",MID(R90,10,2),"/",MID(R90,6,2))</f>
        <v>09/20/17</v>
      </c>
      <c r="T90" s="3" t="str">
        <f>CONCATENATE(MID(R90,13,2),":",MID(R90,15,2),":",MID(R90,17,2))</f>
        <v>20:41:06</v>
      </c>
      <c r="U90" s="22"/>
      <c r="V90" s="35">
        <v>3.0803031930899998</v>
      </c>
      <c r="W90" s="35">
        <v>3.61884612857</v>
      </c>
      <c r="X90" s="35">
        <v>3.6172496317</v>
      </c>
      <c r="Y90" s="35">
        <v>134.578490109</v>
      </c>
      <c r="Z90" s="35">
        <v>148.844113085</v>
      </c>
      <c r="AA90" s="35">
        <v>134.29653755800001</v>
      </c>
      <c r="AB90" s="35">
        <f>V90/Y90</f>
        <v>2.2888525429250621E-2</v>
      </c>
      <c r="AC90" s="35">
        <f>W90/Z90</f>
        <v>2.43129946731813E-2</v>
      </c>
      <c r="AD90" s="35">
        <f>X90/AA90</f>
        <v>2.6934794429363317E-2</v>
      </c>
      <c r="AE90" s="26">
        <v>1413</v>
      </c>
      <c r="AF90" s="26">
        <v>604</v>
      </c>
      <c r="AG90" s="26">
        <v>73</v>
      </c>
      <c r="AH90" s="35">
        <v>7.0129489374100004E-2</v>
      </c>
      <c r="AI90" s="35">
        <v>6.6445298461999994E-2</v>
      </c>
      <c r="AJ90" s="35">
        <v>6.0155223989999999E-2</v>
      </c>
      <c r="AK90" s="26">
        <v>1010</v>
      </c>
      <c r="AL90" s="26">
        <v>1179</v>
      </c>
      <c r="AM90" s="26">
        <v>1175</v>
      </c>
      <c r="AN90" s="26"/>
      <c r="AO90" s="35">
        <v>4.1527949836499998</v>
      </c>
      <c r="AP90" s="35">
        <v>5.8690716615499996</v>
      </c>
      <c r="AQ90" s="35">
        <v>6.0903251360599997</v>
      </c>
      <c r="AR90" s="35">
        <v>147.9</v>
      </c>
      <c r="AS90" s="35">
        <v>147.92842863999999</v>
      </c>
      <c r="AT90" s="35">
        <v>142.21831808900001</v>
      </c>
      <c r="AU90" s="35">
        <f>AO90/AR90</f>
        <v>2.8078397455375249E-2</v>
      </c>
      <c r="AV90" s="35">
        <f>AP90/AS90</f>
        <v>3.9675076085834912E-2</v>
      </c>
      <c r="AW90" s="35">
        <f>AQ90/AT90</f>
        <v>4.2823774165636548E-2</v>
      </c>
      <c r="AX90" s="26">
        <v>4713</v>
      </c>
      <c r="AY90" s="26">
        <v>3389</v>
      </c>
      <c r="AZ90" s="26">
        <v>1021</v>
      </c>
      <c r="BA90" s="35">
        <v>0.14166666666700001</v>
      </c>
      <c r="BB90" s="35">
        <v>0.11235639422800001</v>
      </c>
      <c r="BC90" s="35">
        <v>0.102810900086</v>
      </c>
      <c r="BD90" s="26">
        <v>360</v>
      </c>
      <c r="BE90" s="26">
        <v>454</v>
      </c>
      <c r="BF90" s="26">
        <v>477</v>
      </c>
      <c r="BG90" s="27"/>
      <c r="BH90" s="35" t="s">
        <v>647</v>
      </c>
      <c r="BI90" s="35" t="s">
        <v>647</v>
      </c>
      <c r="BJ90" s="35">
        <v>3.0082221471900001</v>
      </c>
      <c r="BK90" s="35" t="s">
        <v>647</v>
      </c>
      <c r="BL90" s="35" t="s">
        <v>647</v>
      </c>
      <c r="BM90" s="35">
        <v>134.56124999400001</v>
      </c>
      <c r="BN90" s="35" t="e">
        <f>BH90/BK90</f>
        <v>#VALUE!</v>
      </c>
      <c r="BO90" s="35" t="e">
        <f>BI90/BL90</f>
        <v>#VALUE!</v>
      </c>
      <c r="BP90" s="35">
        <f>BJ90/BM90</f>
        <v>2.2355783312983008E-2</v>
      </c>
      <c r="BQ90" s="26" t="s">
        <v>647</v>
      </c>
      <c r="BR90" s="26" t="s">
        <v>647</v>
      </c>
      <c r="BS90" s="26">
        <v>15</v>
      </c>
      <c r="BT90" s="35" t="s">
        <v>647</v>
      </c>
      <c r="BU90" s="35" t="s">
        <v>647</v>
      </c>
      <c r="BV90" s="35">
        <v>0.31564919069699998</v>
      </c>
      <c r="BW90" s="26" t="s">
        <v>647</v>
      </c>
      <c r="BX90" s="26" t="s">
        <v>647</v>
      </c>
      <c r="BY90" s="26">
        <v>147</v>
      </c>
      <c r="BZ90" s="27"/>
      <c r="CA90" s="35">
        <v>4.1527949836499998</v>
      </c>
      <c r="CB90" s="35">
        <v>5.8690716615499996</v>
      </c>
      <c r="CC90" s="35">
        <v>6.0903251360599997</v>
      </c>
      <c r="CD90" s="35">
        <v>68.748963628599995</v>
      </c>
      <c r="CE90" s="35">
        <v>72.5</v>
      </c>
      <c r="CF90" s="35">
        <v>66.951699007599998</v>
      </c>
      <c r="CG90" s="35">
        <f>CA90/CD90</f>
        <v>6.040520124906161E-2</v>
      </c>
      <c r="CH90" s="35">
        <f>CB90/CE90</f>
        <v>8.0952712573103436E-2</v>
      </c>
      <c r="CI90" s="35">
        <f>CC90/CF90</f>
        <v>9.0965953460996687E-2</v>
      </c>
      <c r="CJ90" s="26">
        <v>4713</v>
      </c>
      <c r="CK90" s="26">
        <v>3389</v>
      </c>
      <c r="CL90" s="26">
        <v>1021</v>
      </c>
      <c r="CM90" s="35">
        <v>6.5851497728500005E-2</v>
      </c>
      <c r="CN90" s="35">
        <v>5.50660792952E-2</v>
      </c>
      <c r="CO90" s="35">
        <v>4.83999848244E-2</v>
      </c>
      <c r="CP90" s="26">
        <v>360</v>
      </c>
      <c r="CQ90" s="26">
        <v>454</v>
      </c>
      <c r="CR90" s="26">
        <v>477</v>
      </c>
      <c r="CS90" s="26"/>
      <c r="CT90" s="35">
        <v>201709201900</v>
      </c>
      <c r="CU90" s="35">
        <v>201709202100</v>
      </c>
      <c r="CV90" s="35">
        <v>0.85375116977437404</v>
      </c>
      <c r="CW90" s="35">
        <v>1.7234662348049701</v>
      </c>
      <c r="CX90" s="35">
        <v>0.74295835150093703</v>
      </c>
      <c r="CY90" s="35">
        <v>20.688861510918201</v>
      </c>
      <c r="CZ90" s="35">
        <v>67.188113380964793</v>
      </c>
      <c r="DA90" s="35">
        <v>24.262401530559199</v>
      </c>
      <c r="DC90" s="47">
        <f>AQ90*CW90*3600/AT90</f>
        <v>265.69918375699666</v>
      </c>
      <c r="DD90" s="47">
        <f>(CX90/CW90)*DC90</f>
        <v>114.53861037293906</v>
      </c>
    </row>
    <row r="91" spans="1:108" s="1" customFormat="1" ht="24" customHeight="1" x14ac:dyDescent="0.3">
      <c r="A91" s="3" t="s">
        <v>213</v>
      </c>
      <c r="B91" s="11">
        <v>35.959949999999999</v>
      </c>
      <c r="C91" s="11">
        <v>-120.015289</v>
      </c>
      <c r="D91" s="23" t="str">
        <f>CONCATENATE(E91,"_",F91,"_",TEXT(G91,"00000"))</f>
        <v>ANG_CH4_00087</v>
      </c>
      <c r="E91" s="23" t="s">
        <v>20</v>
      </c>
      <c r="F91" s="23" t="s">
        <v>21</v>
      </c>
      <c r="G91" s="23">
        <f>G90+1</f>
        <v>87</v>
      </c>
      <c r="H91" s="11">
        <v>35.959949999999999</v>
      </c>
      <c r="I91" s="11">
        <v>-120.015289</v>
      </c>
      <c r="J91" s="3" t="s">
        <v>25</v>
      </c>
      <c r="K91" s="12" t="s">
        <v>209</v>
      </c>
      <c r="L91" s="12" t="s">
        <v>23</v>
      </c>
      <c r="M91" s="12" t="s">
        <v>26</v>
      </c>
      <c r="N91" s="1" t="s">
        <v>214</v>
      </c>
      <c r="O91" s="12" t="s">
        <v>27</v>
      </c>
      <c r="P91" s="12" t="s">
        <v>211</v>
      </c>
      <c r="Q91" s="12" t="s">
        <v>28</v>
      </c>
      <c r="R91" s="1" t="s">
        <v>212</v>
      </c>
      <c r="S91" s="3" t="str">
        <f>CONCATENATE(MID(R91,8,2),"/",MID(R91,10,2),"/",MID(R91,6,2))</f>
        <v>09/20/17</v>
      </c>
      <c r="T91" s="3" t="str">
        <f>CONCATENATE(MID(R91,13,2),":",MID(R91,15,2),":",MID(R91,17,2))</f>
        <v>20:41:06</v>
      </c>
      <c r="U91" s="22"/>
      <c r="V91" s="35">
        <v>12.8841797542</v>
      </c>
      <c r="W91" s="35">
        <v>12.8863697314</v>
      </c>
      <c r="X91" s="35">
        <v>12.8863697314</v>
      </c>
      <c r="Y91" s="35">
        <v>147.547687207</v>
      </c>
      <c r="Z91" s="35">
        <v>147.547687207</v>
      </c>
      <c r="AA91" s="35">
        <v>147.547687207</v>
      </c>
      <c r="AB91" s="35">
        <f>V91/Y91</f>
        <v>8.7322139696600715E-2</v>
      </c>
      <c r="AC91" s="35">
        <f>W91/Z91</f>
        <v>8.7336982201023899E-2</v>
      </c>
      <c r="AD91" s="35">
        <f>X91/AA91</f>
        <v>8.7336982201023899E-2</v>
      </c>
      <c r="AE91" s="26">
        <v>1</v>
      </c>
      <c r="AF91" s="26">
        <v>1</v>
      </c>
      <c r="AG91" s="26">
        <v>1</v>
      </c>
      <c r="AH91" s="35">
        <v>1.3722175048300001E-2</v>
      </c>
      <c r="AI91" s="35">
        <v>1.3720771388800001E-2</v>
      </c>
      <c r="AJ91" s="35">
        <v>1.3720771388800001E-2</v>
      </c>
      <c r="AK91" s="26">
        <v>9775</v>
      </c>
      <c r="AL91" s="26">
        <v>9776</v>
      </c>
      <c r="AM91" s="26">
        <v>9776</v>
      </c>
      <c r="AN91" s="26"/>
      <c r="AO91" s="35" t="s">
        <v>647</v>
      </c>
      <c r="AP91" s="35">
        <v>7.0598315456199998</v>
      </c>
      <c r="AQ91" s="35">
        <v>7.2170867875000004</v>
      </c>
      <c r="AR91" s="35" t="s">
        <v>647</v>
      </c>
      <c r="AS91" s="35">
        <v>147.92842863999999</v>
      </c>
      <c r="AT91" s="35">
        <v>142.21831808900001</v>
      </c>
      <c r="AU91" s="35" t="e">
        <f>AO91/AR91</f>
        <v>#VALUE!</v>
      </c>
      <c r="AV91" s="35">
        <f>AP91/AS91</f>
        <v>4.7724643670763733E-2</v>
      </c>
      <c r="AW91" s="35">
        <f>AQ91/AT91</f>
        <v>5.0746534514517029E-2</v>
      </c>
      <c r="AX91" s="26" t="s">
        <v>647</v>
      </c>
      <c r="AY91" s="26">
        <v>3389</v>
      </c>
      <c r="AZ91" s="26">
        <v>1021</v>
      </c>
      <c r="BA91" s="35" t="s">
        <v>647</v>
      </c>
      <c r="BB91" s="35">
        <v>8.7345553046999994E-2</v>
      </c>
      <c r="BC91" s="35">
        <v>8.1598667788600004E-2</v>
      </c>
      <c r="BD91" s="26" t="s">
        <v>647</v>
      </c>
      <c r="BE91" s="26">
        <v>584</v>
      </c>
      <c r="BF91" s="26">
        <v>601</v>
      </c>
      <c r="BG91" s="27"/>
      <c r="BH91" s="35" t="s">
        <v>647</v>
      </c>
      <c r="BI91" s="35">
        <v>1.3542116896700001</v>
      </c>
      <c r="BJ91" s="35">
        <v>3.0082221538099998</v>
      </c>
      <c r="BK91" s="35" t="s">
        <v>647</v>
      </c>
      <c r="BL91" s="35">
        <v>51.633032062799998</v>
      </c>
      <c r="BM91" s="35">
        <v>134.56124999400001</v>
      </c>
      <c r="BN91" s="35" t="e">
        <f>BH91/BK91</f>
        <v>#VALUE!</v>
      </c>
      <c r="BO91" s="35">
        <f>BI91/BL91</f>
        <v>2.622762281368457E-2</v>
      </c>
      <c r="BP91" s="35">
        <f>BJ91/BM91</f>
        <v>2.2355783362179932E-2</v>
      </c>
      <c r="BQ91" s="26" t="s">
        <v>647</v>
      </c>
      <c r="BR91" s="26">
        <v>15</v>
      </c>
      <c r="BS91" s="26">
        <v>15</v>
      </c>
      <c r="BT91" s="35" t="s">
        <v>647</v>
      </c>
      <c r="BU91" s="35">
        <v>0.32371806935899999</v>
      </c>
      <c r="BV91" s="35">
        <v>0.31564919069699998</v>
      </c>
      <c r="BW91" s="26" t="s">
        <v>647</v>
      </c>
      <c r="BX91" s="26">
        <v>55</v>
      </c>
      <c r="BY91" s="26">
        <v>147</v>
      </c>
      <c r="BZ91" s="27"/>
      <c r="CA91" s="35" t="s">
        <v>647</v>
      </c>
      <c r="CB91" s="35">
        <v>7.0598315456199998</v>
      </c>
      <c r="CC91" s="35">
        <v>7.2170867875000004</v>
      </c>
      <c r="CD91" s="35" t="s">
        <v>647</v>
      </c>
      <c r="CE91" s="35">
        <v>72.5</v>
      </c>
      <c r="CF91" s="35">
        <v>66.951699007599998</v>
      </c>
      <c r="CG91" s="35" t="e">
        <f>CA91/CD91</f>
        <v>#VALUE!</v>
      </c>
      <c r="CH91" s="35">
        <f>CB91/CE91</f>
        <v>9.7376986836137935E-2</v>
      </c>
      <c r="CI91" s="35">
        <f>CC91/CF91</f>
        <v>0.10779542408148231</v>
      </c>
      <c r="CJ91" s="26" t="s">
        <v>647</v>
      </c>
      <c r="CK91" s="26">
        <v>3389</v>
      </c>
      <c r="CL91" s="26">
        <v>1021</v>
      </c>
      <c r="CM91" s="35" t="s">
        <v>647</v>
      </c>
      <c r="CN91" s="35">
        <v>4.2808219178100002E-2</v>
      </c>
      <c r="CO91" s="35">
        <v>3.8413964660900003E-2</v>
      </c>
      <c r="CP91" s="26" t="s">
        <v>647</v>
      </c>
      <c r="CQ91" s="26">
        <v>584</v>
      </c>
      <c r="CR91" s="26">
        <v>601</v>
      </c>
      <c r="CS91" s="26"/>
      <c r="CT91" s="35">
        <v>201709201900</v>
      </c>
      <c r="CU91" s="35">
        <v>201709202100</v>
      </c>
      <c r="CV91" s="35">
        <v>0.85375116977437404</v>
      </c>
      <c r="CW91" s="35">
        <v>1.7234662348049701</v>
      </c>
      <c r="CX91" s="35">
        <v>0.74295835150093703</v>
      </c>
      <c r="CY91" s="35">
        <v>20.688861510918201</v>
      </c>
      <c r="CZ91" s="35">
        <v>67.188113380964793</v>
      </c>
      <c r="DA91" s="35">
        <v>24.262401530559199</v>
      </c>
      <c r="DC91" s="47">
        <f>AQ91*CW91*3600/AT91</f>
        <v>314.85577956888648</v>
      </c>
      <c r="DD91" s="47">
        <f>(CX91/CW91)*DC91</f>
        <v>135.72922185824751</v>
      </c>
    </row>
    <row r="92" spans="1:108" s="1" customFormat="1" ht="24" customHeight="1" x14ac:dyDescent="0.3">
      <c r="A92" s="3" t="s">
        <v>590</v>
      </c>
      <c r="B92" s="11">
        <v>34.326715999999998</v>
      </c>
      <c r="C92" s="11">
        <v>-118.517695</v>
      </c>
      <c r="D92" s="23" t="str">
        <f>CONCATENATE(E92,"_",F92,"_",TEXT(G92,"00000"))</f>
        <v>ANG_CH4_00088</v>
      </c>
      <c r="E92" s="23" t="s">
        <v>20</v>
      </c>
      <c r="F92" s="23" t="s">
        <v>21</v>
      </c>
      <c r="G92" s="23">
        <f>G91+1</f>
        <v>88</v>
      </c>
      <c r="H92" s="11">
        <v>34.326703999999999</v>
      </c>
      <c r="I92" s="11">
        <v>-118.517173</v>
      </c>
      <c r="J92" s="3" t="s">
        <v>22</v>
      </c>
      <c r="K92" s="12" t="s">
        <v>33</v>
      </c>
      <c r="L92" s="12" t="s">
        <v>57</v>
      </c>
      <c r="M92" s="12" t="s">
        <v>24</v>
      </c>
      <c r="N92" s="1" t="s">
        <v>448</v>
      </c>
      <c r="O92" s="12" t="s">
        <v>27</v>
      </c>
      <c r="P92" s="12" t="s">
        <v>34</v>
      </c>
      <c r="Q92" s="12" t="s">
        <v>28</v>
      </c>
      <c r="R92" s="1" t="s">
        <v>449</v>
      </c>
      <c r="S92" s="3" t="str">
        <f>CONCATENATE(MID(R92,8,2),"/",MID(R92,10,2),"/",MID(R92,6,2))</f>
        <v>09/22/17</v>
      </c>
      <c r="T92" s="3" t="str">
        <f>CONCATENATE(MID(R92,13,2),":",MID(R92,15,2),":",MID(R92,17,2))</f>
        <v>18:04:34</v>
      </c>
      <c r="U92" s="22"/>
      <c r="V92" s="35" t="s">
        <v>647</v>
      </c>
      <c r="W92" s="35">
        <v>26.033777645299999</v>
      </c>
      <c r="X92" s="35">
        <v>26.052285618100001</v>
      </c>
      <c r="Y92" s="35" t="s">
        <v>647</v>
      </c>
      <c r="Z92" s="35">
        <v>123.767281622</v>
      </c>
      <c r="AA92" s="35">
        <v>123.767281622</v>
      </c>
      <c r="AB92" s="35" t="e">
        <f>V92/Y92</f>
        <v>#VALUE!</v>
      </c>
      <c r="AC92" s="35">
        <f>W92/Z92</f>
        <v>0.21034458625996369</v>
      </c>
      <c r="AD92" s="35">
        <f>X92/AA92</f>
        <v>0.21049412475315391</v>
      </c>
      <c r="AE92" s="26" t="s">
        <v>647</v>
      </c>
      <c r="AF92" s="26">
        <v>1</v>
      </c>
      <c r="AG92" s="26">
        <v>1</v>
      </c>
      <c r="AH92" s="35" t="s">
        <v>647</v>
      </c>
      <c r="AI92" s="35">
        <v>1.65252191868E-2</v>
      </c>
      <c r="AJ92" s="35">
        <v>1.6511550684600002E-2</v>
      </c>
      <c r="AK92" s="26" t="s">
        <v>647</v>
      </c>
      <c r="AL92" s="26">
        <v>2416</v>
      </c>
      <c r="AM92" s="26">
        <v>2418</v>
      </c>
      <c r="AN92" s="26"/>
      <c r="AO92" s="35">
        <v>1.0755457746099999</v>
      </c>
      <c r="AP92" s="35">
        <v>1.1771426121899999</v>
      </c>
      <c r="AQ92" s="35">
        <v>1.1951074585399999</v>
      </c>
      <c r="AR92" s="35">
        <v>146.940157887</v>
      </c>
      <c r="AS92" s="35">
        <v>147.001564618</v>
      </c>
      <c r="AT92" s="35">
        <v>136.019300101</v>
      </c>
      <c r="AU92" s="35">
        <f>AO92/AR92</f>
        <v>7.3196176598443342E-3</v>
      </c>
      <c r="AV92" s="35">
        <f>AP92/AS92</f>
        <v>8.0076876409372697E-3</v>
      </c>
      <c r="AW92" s="35">
        <f>AQ92/AT92</f>
        <v>8.786307955213582E-3</v>
      </c>
      <c r="AX92" s="26">
        <v>486</v>
      </c>
      <c r="AY92" s="26">
        <v>263</v>
      </c>
      <c r="AZ92" s="26">
        <v>80</v>
      </c>
      <c r="BA92" s="35">
        <v>0.32631614010100002</v>
      </c>
      <c r="BB92" s="35">
        <v>0.29757401744400003</v>
      </c>
      <c r="BC92" s="35">
        <v>0.27117085347100001</v>
      </c>
      <c r="BD92" s="26">
        <v>237</v>
      </c>
      <c r="BE92" s="26">
        <v>260</v>
      </c>
      <c r="BF92" s="26">
        <v>264</v>
      </c>
      <c r="BG92" s="27"/>
      <c r="BH92" s="35" t="s">
        <v>647</v>
      </c>
      <c r="BI92" s="35">
        <v>0.114435686605</v>
      </c>
      <c r="BJ92" s="35">
        <v>0.114435686605</v>
      </c>
      <c r="BK92" s="35" t="s">
        <v>647</v>
      </c>
      <c r="BL92" s="35">
        <v>11.0788086002</v>
      </c>
      <c r="BM92" s="35">
        <v>11.0788086002</v>
      </c>
      <c r="BN92" s="35" t="e">
        <f>BH92/BK92</f>
        <v>#VALUE!</v>
      </c>
      <c r="BO92" s="35">
        <f>BI92/BL92</f>
        <v>1.0329241232936739E-2</v>
      </c>
      <c r="BP92" s="35">
        <f>BJ92/BM92</f>
        <v>1.0329241232936739E-2</v>
      </c>
      <c r="BQ92" s="26" t="s">
        <v>647</v>
      </c>
      <c r="BR92" s="26">
        <v>1</v>
      </c>
      <c r="BS92" s="26">
        <v>1</v>
      </c>
      <c r="BT92" s="35" t="s">
        <v>647</v>
      </c>
      <c r="BU92" s="35">
        <v>0.32394177193599999</v>
      </c>
      <c r="BV92" s="35">
        <v>0.32394177193599999</v>
      </c>
      <c r="BW92" s="26" t="s">
        <v>647</v>
      </c>
      <c r="BX92" s="26">
        <v>18</v>
      </c>
      <c r="BY92" s="26">
        <v>18</v>
      </c>
      <c r="BZ92" s="27"/>
      <c r="CA92" s="35">
        <v>1.0755457831299999</v>
      </c>
      <c r="CB92" s="35">
        <v>1.1722610738699999</v>
      </c>
      <c r="CC92" s="35">
        <v>1.19510746516</v>
      </c>
      <c r="CD92" s="35">
        <v>65.845349114399994</v>
      </c>
      <c r="CE92" s="35">
        <v>62.034345325799997</v>
      </c>
      <c r="CF92" s="35">
        <v>70.530702534400007</v>
      </c>
      <c r="CG92" s="35">
        <f>CA92/CD92</f>
        <v>1.6334422971337612E-2</v>
      </c>
      <c r="CH92" s="35">
        <f>CB92/CE92</f>
        <v>1.8896968569803833E-2</v>
      </c>
      <c r="CI92" s="35">
        <f>CC92/CF92</f>
        <v>1.6944499660656424E-2</v>
      </c>
      <c r="CJ92" s="26">
        <v>486</v>
      </c>
      <c r="CK92" s="26">
        <v>263</v>
      </c>
      <c r="CL92" s="26">
        <v>80</v>
      </c>
      <c r="CM92" s="35">
        <v>0.14622551435600001</v>
      </c>
      <c r="CN92" s="35">
        <v>0.12606044569399999</v>
      </c>
      <c r="CO92" s="35">
        <v>0.140611448434</v>
      </c>
      <c r="CP92" s="26">
        <v>237</v>
      </c>
      <c r="CQ92" s="26">
        <v>259</v>
      </c>
      <c r="CR92" s="26">
        <v>264</v>
      </c>
      <c r="CS92" s="26"/>
      <c r="CT92" s="35">
        <v>201709221700</v>
      </c>
      <c r="CU92" s="35">
        <v>201709221900</v>
      </c>
      <c r="CV92" s="35">
        <v>1.9672722682974</v>
      </c>
      <c r="CW92" s="35">
        <v>1.7067871738649001</v>
      </c>
      <c r="CX92" s="35">
        <v>0.62954258463165702</v>
      </c>
      <c r="CY92" s="35">
        <v>252.24208452667301</v>
      </c>
      <c r="CZ92" s="35">
        <v>246.01839316187099</v>
      </c>
      <c r="DA92" s="35">
        <v>25.2675398375642</v>
      </c>
      <c r="DC92" s="47">
        <f>AQ92*CW92*3600/AT92</f>
        <v>53.986887804908449</v>
      </c>
      <c r="DD92" s="47">
        <f>(CX92/CW92)*DC92</f>
        <v>19.912878070181456</v>
      </c>
    </row>
    <row r="93" spans="1:108" s="1" customFormat="1" ht="24" customHeight="1" x14ac:dyDescent="0.3">
      <c r="A93" s="3" t="s">
        <v>590</v>
      </c>
      <c r="B93" s="11">
        <v>34.326715999999998</v>
      </c>
      <c r="C93" s="11">
        <v>-118.517695</v>
      </c>
      <c r="D93" s="23" t="str">
        <f>CONCATENATE(E93,"_",F93,"_",TEXT(G93,"00000"))</f>
        <v>ANG_CH4_00089</v>
      </c>
      <c r="E93" s="23" t="s">
        <v>20</v>
      </c>
      <c r="F93" s="23" t="s">
        <v>21</v>
      </c>
      <c r="G93" s="23">
        <f>G92+1</f>
        <v>89</v>
      </c>
      <c r="H93" s="11">
        <v>34.326377999999998</v>
      </c>
      <c r="I93" s="11">
        <v>-118.51730999999999</v>
      </c>
      <c r="J93" s="3" t="s">
        <v>22</v>
      </c>
      <c r="K93" s="12" t="s">
        <v>33</v>
      </c>
      <c r="L93" s="12" t="s">
        <v>57</v>
      </c>
      <c r="M93" s="12" t="s">
        <v>24</v>
      </c>
      <c r="N93" s="1" t="s">
        <v>195</v>
      </c>
      <c r="O93" s="12" t="s">
        <v>27</v>
      </c>
      <c r="P93" s="12" t="s">
        <v>34</v>
      </c>
      <c r="Q93" s="12" t="s">
        <v>28</v>
      </c>
      <c r="R93" s="1" t="s">
        <v>84</v>
      </c>
      <c r="S93" s="3" t="str">
        <f>CONCATENATE(MID(R93,8,2),"/",MID(R93,10,2),"/",MID(R93,6,2))</f>
        <v>09/22/17</v>
      </c>
      <c r="T93" s="3" t="str">
        <f>CONCATENATE(MID(R93,13,2),":",MID(R93,15,2),":",MID(R93,17,2))</f>
        <v>21:26:18</v>
      </c>
      <c r="U93" s="22"/>
      <c r="V93" s="35">
        <v>23.180918375499999</v>
      </c>
      <c r="W93" s="35">
        <v>24.2893085971</v>
      </c>
      <c r="X93" s="35">
        <v>24.339651646299998</v>
      </c>
      <c r="Y93" s="35">
        <v>142.734718972</v>
      </c>
      <c r="Z93" s="35">
        <v>133.119645432</v>
      </c>
      <c r="AA93" s="35">
        <v>131.81380807799999</v>
      </c>
      <c r="AB93" s="35">
        <f>V93/Y93</f>
        <v>0.16240560490434958</v>
      </c>
      <c r="AC93" s="35">
        <f>W93/Z93</f>
        <v>0.18246223927562541</v>
      </c>
      <c r="AD93" s="35">
        <f>X93/AA93</f>
        <v>0.18465175994230559</v>
      </c>
      <c r="AE93" s="26">
        <v>11072</v>
      </c>
      <c r="AF93" s="26">
        <v>6269</v>
      </c>
      <c r="AG93" s="26">
        <v>1109</v>
      </c>
      <c r="AH93" s="35">
        <v>1.5246178057200001E-2</v>
      </c>
      <c r="AI93" s="35">
        <v>1.35377746239E-2</v>
      </c>
      <c r="AJ93" s="35">
        <v>1.33796674798E-2</v>
      </c>
      <c r="AK93" s="26">
        <v>3020</v>
      </c>
      <c r="AL93" s="26">
        <v>3172</v>
      </c>
      <c r="AM93" s="26">
        <v>3178</v>
      </c>
      <c r="AN93" s="26"/>
      <c r="AO93" s="35" t="s">
        <v>647</v>
      </c>
      <c r="AP93" s="35">
        <v>4.6237066180499999</v>
      </c>
      <c r="AQ93" s="35">
        <v>5.2501302456700003</v>
      </c>
      <c r="AR93" s="35" t="s">
        <v>647</v>
      </c>
      <c r="AS93" s="35">
        <v>131.839485739</v>
      </c>
      <c r="AT93" s="35">
        <v>146.696455308</v>
      </c>
      <c r="AU93" s="35" t="e">
        <f>AO93/AR93</f>
        <v>#VALUE!</v>
      </c>
      <c r="AV93" s="35">
        <f>AP93/AS93</f>
        <v>3.5070727044577976E-2</v>
      </c>
      <c r="AW93" s="35">
        <f>AQ93/AT93</f>
        <v>3.5789073666756065E-2</v>
      </c>
      <c r="AX93" s="26" t="s">
        <v>647</v>
      </c>
      <c r="AY93" s="26">
        <v>195</v>
      </c>
      <c r="AZ93" s="26">
        <v>51</v>
      </c>
      <c r="BA93" s="35" t="s">
        <v>647</v>
      </c>
      <c r="BB93" s="35">
        <v>4.7485767807E-2</v>
      </c>
      <c r="BC93" s="35">
        <v>4.6434684511299999E-2</v>
      </c>
      <c r="BD93" s="26" t="s">
        <v>647</v>
      </c>
      <c r="BE93" s="26">
        <v>2524</v>
      </c>
      <c r="BF93" s="26">
        <v>2872</v>
      </c>
      <c r="BG93" s="27"/>
      <c r="BH93" s="35" t="s">
        <v>647</v>
      </c>
      <c r="BI93" s="35" t="s">
        <v>647</v>
      </c>
      <c r="BJ93" s="35" t="s">
        <v>647</v>
      </c>
      <c r="BK93" s="35" t="s">
        <v>647</v>
      </c>
      <c r="BL93" s="35" t="s">
        <v>647</v>
      </c>
      <c r="BM93" s="35" t="s">
        <v>647</v>
      </c>
      <c r="BN93" s="35" t="e">
        <f>BH93/BK93</f>
        <v>#VALUE!</v>
      </c>
      <c r="BO93" s="35" t="e">
        <f>BI93/BL93</f>
        <v>#VALUE!</v>
      </c>
      <c r="BP93" s="35" t="e">
        <f>BJ93/BM93</f>
        <v>#VALUE!</v>
      </c>
      <c r="BQ93" s="26" t="s">
        <v>647</v>
      </c>
      <c r="BR93" s="26" t="s">
        <v>647</v>
      </c>
      <c r="BS93" s="26" t="s">
        <v>647</v>
      </c>
      <c r="BT93" s="35" t="s">
        <v>647</v>
      </c>
      <c r="BU93" s="35" t="s">
        <v>647</v>
      </c>
      <c r="BV93" s="35" t="s">
        <v>647</v>
      </c>
      <c r="BW93" s="26" t="s">
        <v>647</v>
      </c>
      <c r="BX93" s="26" t="s">
        <v>647</v>
      </c>
      <c r="BY93" s="26" t="s">
        <v>647</v>
      </c>
      <c r="BZ93" s="27"/>
      <c r="CA93" s="35" t="s">
        <v>647</v>
      </c>
      <c r="CB93" s="35">
        <v>1.9527688697400001</v>
      </c>
      <c r="CC93" s="35">
        <v>1.96068095053</v>
      </c>
      <c r="CD93" s="35" t="s">
        <v>647</v>
      </c>
      <c r="CE93" s="35">
        <v>71.635256682700003</v>
      </c>
      <c r="CF93" s="35">
        <v>67.181098532299998</v>
      </c>
      <c r="CG93" s="35" t="e">
        <f>CA93/CD93</f>
        <v>#VALUE!</v>
      </c>
      <c r="CH93" s="35">
        <f>CB93/CE93</f>
        <v>2.7259885148308488E-2</v>
      </c>
      <c r="CI93" s="35">
        <f>CC93/CF93</f>
        <v>2.9185008780219995E-2</v>
      </c>
      <c r="CJ93" s="26" t="s">
        <v>647</v>
      </c>
      <c r="CK93" s="26">
        <v>195</v>
      </c>
      <c r="CL93" s="26">
        <v>51</v>
      </c>
      <c r="CM93" s="35" t="s">
        <v>647</v>
      </c>
      <c r="CN93" s="35">
        <v>6.1033702549799999E-2</v>
      </c>
      <c r="CO93" s="35">
        <v>5.70782485406E-2</v>
      </c>
      <c r="CP93" s="26" t="s">
        <v>647</v>
      </c>
      <c r="CQ93" s="26">
        <v>1067</v>
      </c>
      <c r="CR93" s="26">
        <v>1070</v>
      </c>
      <c r="CS93" s="26"/>
      <c r="CT93" s="35">
        <v>201709222000</v>
      </c>
      <c r="CU93" s="35">
        <v>201709222200</v>
      </c>
      <c r="CV93" s="35">
        <v>3.5028688361252001</v>
      </c>
      <c r="CW93" s="35">
        <v>3.1567820727617901</v>
      </c>
      <c r="CX93" s="35">
        <v>0.51183997295274697</v>
      </c>
      <c r="CY93" s="35">
        <v>237.32238555483499</v>
      </c>
      <c r="CZ93" s="35">
        <v>236.089141512379</v>
      </c>
      <c r="DA93" s="35">
        <v>8.4705001232969792</v>
      </c>
      <c r="DC93" s="47">
        <f>AQ93*CW93*3600/AT93</f>
        <v>406.72190214707979</v>
      </c>
      <c r="DD93" s="47">
        <f>(CX93/CW93)*DC93</f>
        <v>65.945802591346663</v>
      </c>
    </row>
    <row r="94" spans="1:108" s="1" customFormat="1" ht="24" customHeight="1" x14ac:dyDescent="0.3">
      <c r="A94" s="3" t="s">
        <v>591</v>
      </c>
      <c r="B94" s="11">
        <v>34.326895</v>
      </c>
      <c r="C94" s="11">
        <v>-118.520347</v>
      </c>
      <c r="D94" s="23" t="str">
        <f>CONCATENATE(E94,"_",F94,"_",TEXT(G94,"00000"))</f>
        <v>ANG_CH4_00090</v>
      </c>
      <c r="E94" s="23" t="s">
        <v>20</v>
      </c>
      <c r="F94" s="23" t="s">
        <v>21</v>
      </c>
      <c r="G94" s="23">
        <f>G93+1</f>
        <v>90</v>
      </c>
      <c r="H94" s="11">
        <v>34.32685</v>
      </c>
      <c r="I94" s="11">
        <v>-118.520369</v>
      </c>
      <c r="J94" s="3" t="s">
        <v>25</v>
      </c>
      <c r="K94" s="12" t="s">
        <v>33</v>
      </c>
      <c r="L94" s="12" t="s">
        <v>57</v>
      </c>
      <c r="M94" s="12" t="s">
        <v>24</v>
      </c>
      <c r="N94" s="1" t="s">
        <v>197</v>
      </c>
      <c r="O94" s="12" t="s">
        <v>27</v>
      </c>
      <c r="P94" s="12" t="s">
        <v>34</v>
      </c>
      <c r="Q94" s="12" t="s">
        <v>28</v>
      </c>
      <c r="R94" s="1" t="s">
        <v>84</v>
      </c>
      <c r="S94" s="3" t="str">
        <f>CONCATENATE(MID(R94,8,2),"/",MID(R94,10,2),"/",MID(R94,6,2))</f>
        <v>09/22/17</v>
      </c>
      <c r="T94" s="3" t="str">
        <f>CONCATENATE(MID(R94,13,2),":",MID(R94,15,2),":",MID(R94,17,2))</f>
        <v>21:26:18</v>
      </c>
      <c r="U94" s="22"/>
      <c r="V94" s="35">
        <v>0.54204194802700001</v>
      </c>
      <c r="W94" s="35">
        <v>0.63732590607999995</v>
      </c>
      <c r="X94" s="35">
        <v>1.96651263265</v>
      </c>
      <c r="Y94" s="35">
        <v>54.139172509399998</v>
      </c>
      <c r="Z94" s="35">
        <v>102.346958919</v>
      </c>
      <c r="AA94" s="35">
        <v>121.058869977</v>
      </c>
      <c r="AB94" s="35">
        <f>V94/Y94</f>
        <v>1.001201021188285E-2</v>
      </c>
      <c r="AC94" s="35">
        <f>W94/Z94</f>
        <v>6.2271113163645236E-3</v>
      </c>
      <c r="AD94" s="35">
        <f>X94/AA94</f>
        <v>1.6244267214980762E-2</v>
      </c>
      <c r="AE94" s="26">
        <v>8709</v>
      </c>
      <c r="AF94" s="26">
        <v>5707</v>
      </c>
      <c r="AG94" s="26">
        <v>1072</v>
      </c>
      <c r="AH94" s="35">
        <v>0.56336287730900003</v>
      </c>
      <c r="AI94" s="35">
        <v>0.82537870096099997</v>
      </c>
      <c r="AJ94" s="35">
        <v>0.22188209306600001</v>
      </c>
      <c r="AK94" s="26">
        <v>31</v>
      </c>
      <c r="AL94" s="26">
        <v>40</v>
      </c>
      <c r="AM94" s="26">
        <v>176</v>
      </c>
      <c r="AN94" s="26"/>
      <c r="AO94" s="35" t="s">
        <v>647</v>
      </c>
      <c r="AP94" s="35">
        <v>1.83658075509</v>
      </c>
      <c r="AQ94" s="35">
        <v>2.65104003622</v>
      </c>
      <c r="AR94" s="35" t="s">
        <v>647</v>
      </c>
      <c r="AS94" s="35">
        <v>131.839485739</v>
      </c>
      <c r="AT94" s="35">
        <v>146.696455308</v>
      </c>
      <c r="AU94" s="35" t="e">
        <f>AO94/AR94</f>
        <v>#VALUE!</v>
      </c>
      <c r="AV94" s="35">
        <f>AP94/AS94</f>
        <v>1.3930430210611123E-2</v>
      </c>
      <c r="AW94" s="35">
        <f>AQ94/AT94</f>
        <v>1.8071602552726624E-2</v>
      </c>
      <c r="AX94" s="26" t="s">
        <v>647</v>
      </c>
      <c r="AY94" s="26">
        <v>195</v>
      </c>
      <c r="AZ94" s="26">
        <v>51</v>
      </c>
      <c r="BA94" s="35" t="s">
        <v>647</v>
      </c>
      <c r="BB94" s="35">
        <v>0.13619781584599999</v>
      </c>
      <c r="BC94" s="35">
        <v>0.10049767439100001</v>
      </c>
      <c r="BD94" s="26" t="s">
        <v>647</v>
      </c>
      <c r="BE94" s="26">
        <v>880</v>
      </c>
      <c r="BF94" s="26">
        <v>1327</v>
      </c>
      <c r="BG94" s="27"/>
      <c r="BH94" s="35" t="s">
        <v>647</v>
      </c>
      <c r="BI94" s="35" t="s">
        <v>647</v>
      </c>
      <c r="BJ94" s="35" t="s">
        <v>647</v>
      </c>
      <c r="BK94" s="35" t="s">
        <v>647</v>
      </c>
      <c r="BL94" s="35" t="s">
        <v>647</v>
      </c>
      <c r="BM94" s="35" t="s">
        <v>647</v>
      </c>
      <c r="BN94" s="35" t="e">
        <f>BH94/BK94</f>
        <v>#VALUE!</v>
      </c>
      <c r="BO94" s="35" t="e">
        <f>BI94/BL94</f>
        <v>#VALUE!</v>
      </c>
      <c r="BP94" s="35" t="e">
        <f>BJ94/BM94</f>
        <v>#VALUE!</v>
      </c>
      <c r="BQ94" s="26" t="s">
        <v>647</v>
      </c>
      <c r="BR94" s="26" t="s">
        <v>647</v>
      </c>
      <c r="BS94" s="26" t="s">
        <v>647</v>
      </c>
      <c r="BT94" s="35" t="s">
        <v>647</v>
      </c>
      <c r="BU94" s="35" t="s">
        <v>647</v>
      </c>
      <c r="BV94" s="35" t="s">
        <v>647</v>
      </c>
      <c r="BW94" s="26" t="s">
        <v>647</v>
      </c>
      <c r="BX94" s="26" t="s">
        <v>647</v>
      </c>
      <c r="BY94" s="26" t="s">
        <v>647</v>
      </c>
      <c r="BZ94" s="27"/>
      <c r="CA94" s="35" t="s">
        <v>647</v>
      </c>
      <c r="CB94" s="35">
        <v>0.42572910780200002</v>
      </c>
      <c r="CC94" s="35">
        <v>0.428429121563</v>
      </c>
      <c r="CD94" s="35" t="s">
        <v>647</v>
      </c>
      <c r="CE94" s="35">
        <v>71.635256682700003</v>
      </c>
      <c r="CF94" s="35">
        <v>67.181098532299998</v>
      </c>
      <c r="CG94" s="35" t="e">
        <f>CA94/CD94</f>
        <v>#VALUE!</v>
      </c>
      <c r="CH94" s="35">
        <f>CB94/CE94</f>
        <v>5.9430108513147005E-3</v>
      </c>
      <c r="CI94" s="35">
        <f>CC94/CF94</f>
        <v>6.3772270909951793E-3</v>
      </c>
      <c r="CJ94" s="26" t="s">
        <v>647</v>
      </c>
      <c r="CK94" s="26">
        <v>195</v>
      </c>
      <c r="CL94" s="26">
        <v>51</v>
      </c>
      <c r="CM94" s="35" t="s">
        <v>647</v>
      </c>
      <c r="CN94" s="35">
        <v>0.36792633119000001</v>
      </c>
      <c r="CO94" s="35">
        <v>0.343110819879</v>
      </c>
      <c r="CP94" s="26" t="s">
        <v>647</v>
      </c>
      <c r="CQ94" s="26">
        <v>177</v>
      </c>
      <c r="CR94" s="26">
        <v>178</v>
      </c>
      <c r="CS94" s="26"/>
      <c r="CT94" s="35">
        <v>201709222000</v>
      </c>
      <c r="CU94" s="35">
        <v>201709222200</v>
      </c>
      <c r="CV94" s="35">
        <v>3.2952040253677199</v>
      </c>
      <c r="CW94" s="35">
        <v>3.1567820727617901</v>
      </c>
      <c r="CX94" s="35">
        <v>0.51183997295274697</v>
      </c>
      <c r="CY94" s="35">
        <v>234.97478375966401</v>
      </c>
      <c r="CZ94" s="35">
        <v>236.089141512379</v>
      </c>
      <c r="DA94" s="35">
        <v>8.4705001232969792</v>
      </c>
      <c r="DC94" s="47">
        <f>AQ94*CW94*3600/AT94</f>
        <v>205.37319947228502</v>
      </c>
      <c r="DD94" s="47">
        <f>(CX94/CW94)*DC94</f>
        <v>33.299166822481403</v>
      </c>
    </row>
    <row r="95" spans="1:108" s="1" customFormat="1" ht="24" customHeight="1" x14ac:dyDescent="0.3">
      <c r="A95" s="3" t="s">
        <v>581</v>
      </c>
      <c r="B95" s="11">
        <v>34.328167999999998</v>
      </c>
      <c r="C95" s="11">
        <v>-118.52011400000001</v>
      </c>
      <c r="D95" s="23" t="str">
        <f>CONCATENATE(E95,"_",F95,"_",TEXT(G95,"00000"))</f>
        <v>ANG_CH4_00091</v>
      </c>
      <c r="E95" s="23" t="s">
        <v>20</v>
      </c>
      <c r="F95" s="23" t="s">
        <v>21</v>
      </c>
      <c r="G95" s="23">
        <f>G94+1</f>
        <v>91</v>
      </c>
      <c r="H95" s="11">
        <v>34.327934999999997</v>
      </c>
      <c r="I95" s="11">
        <v>-118.520374</v>
      </c>
      <c r="J95" s="3" t="s">
        <v>22</v>
      </c>
      <c r="K95" s="12" t="s">
        <v>33</v>
      </c>
      <c r="L95" s="12" t="s">
        <v>57</v>
      </c>
      <c r="M95" s="12" t="s">
        <v>24</v>
      </c>
      <c r="N95" s="1" t="s">
        <v>202</v>
      </c>
      <c r="O95" s="12" t="s">
        <v>27</v>
      </c>
      <c r="P95" s="12" t="s">
        <v>34</v>
      </c>
      <c r="Q95" s="12" t="s">
        <v>28</v>
      </c>
      <c r="R95" s="1" t="s">
        <v>84</v>
      </c>
      <c r="S95" s="3" t="str">
        <f>CONCATENATE(MID(R95,8,2),"/",MID(R95,10,2),"/",MID(R95,6,2))</f>
        <v>09/22/17</v>
      </c>
      <c r="T95" s="3" t="str">
        <f>CONCATENATE(MID(R95,13,2),":",MID(R95,15,2),":",MID(R95,17,2))</f>
        <v>21:26:18</v>
      </c>
      <c r="U95" s="22"/>
      <c r="V95" s="35">
        <v>28.879573508499998</v>
      </c>
      <c r="W95" s="35">
        <v>28.896756372700001</v>
      </c>
      <c r="X95" s="35">
        <v>28.896756372700001</v>
      </c>
      <c r="Y95" s="35">
        <v>145.83185523099999</v>
      </c>
      <c r="Z95" s="35">
        <v>123.767281622</v>
      </c>
      <c r="AA95" s="35">
        <v>123.767281622</v>
      </c>
      <c r="AB95" s="35">
        <f>V95/Y95</f>
        <v>0.19803336838000374</v>
      </c>
      <c r="AC95" s="35">
        <f>W95/Z95</f>
        <v>0.23347653753076789</v>
      </c>
      <c r="AD95" s="35">
        <f>X95/AA95</f>
        <v>0.23347653753076789</v>
      </c>
      <c r="AE95" s="26">
        <v>1</v>
      </c>
      <c r="AF95" s="26">
        <v>1</v>
      </c>
      <c r="AG95" s="26">
        <v>1</v>
      </c>
      <c r="AH95" s="35">
        <v>1.49104703472E-2</v>
      </c>
      <c r="AI95" s="35">
        <v>1.26464775278E-2</v>
      </c>
      <c r="AJ95" s="35">
        <v>1.26464775278E-2</v>
      </c>
      <c r="AK95" s="26">
        <v>3155</v>
      </c>
      <c r="AL95" s="26">
        <v>3157</v>
      </c>
      <c r="AM95" s="26">
        <v>3157</v>
      </c>
      <c r="AN95" s="26"/>
      <c r="AO95" s="35">
        <v>4.5061422397599999</v>
      </c>
      <c r="AP95" s="35">
        <v>4.2361307534800003</v>
      </c>
      <c r="AQ95" s="35">
        <v>5.38337898252</v>
      </c>
      <c r="AR95" s="35">
        <v>148.69949562799999</v>
      </c>
      <c r="AS95" s="35">
        <v>131.839485739</v>
      </c>
      <c r="AT95" s="35">
        <v>146.696455308</v>
      </c>
      <c r="AU95" s="35">
        <f>AO95/AR95</f>
        <v>3.0303682071881197E-2</v>
      </c>
      <c r="AV95" s="35">
        <f>AP95/AS95</f>
        <v>3.2130971459234783E-2</v>
      </c>
      <c r="AW95" s="35">
        <f>AQ95/AT95</f>
        <v>3.6697403295922866E-2</v>
      </c>
      <c r="AX95" s="26">
        <v>802</v>
      </c>
      <c r="AY95" s="26">
        <v>195</v>
      </c>
      <c r="AZ95" s="26">
        <v>51</v>
      </c>
      <c r="BA95" s="35">
        <v>5.2887855892700002E-2</v>
      </c>
      <c r="BB95" s="35">
        <v>5.1175951300099998E-2</v>
      </c>
      <c r="BC95" s="35">
        <v>4.5191600785000001E-2</v>
      </c>
      <c r="BD95" s="26">
        <v>2556</v>
      </c>
      <c r="BE95" s="26">
        <v>2342</v>
      </c>
      <c r="BF95" s="26">
        <v>2951</v>
      </c>
      <c r="BG95" s="27"/>
      <c r="BH95" s="35">
        <v>9.4017387399800006E-2</v>
      </c>
      <c r="BI95" s="35">
        <v>9.4017387399800006E-2</v>
      </c>
      <c r="BJ95" s="35">
        <v>9.4017387399800006E-2</v>
      </c>
      <c r="BK95" s="35">
        <v>10.3773792453</v>
      </c>
      <c r="BL95" s="35">
        <v>10.3773792453</v>
      </c>
      <c r="BM95" s="35">
        <v>10.3773792453</v>
      </c>
      <c r="BN95" s="35">
        <f>BH95/BK95</f>
        <v>9.0598392115602069E-3</v>
      </c>
      <c r="BO95" s="35">
        <f>BI95/BL95</f>
        <v>9.0598392115602069E-3</v>
      </c>
      <c r="BP95" s="35">
        <f>BJ95/BM95</f>
        <v>9.0598392115602069E-3</v>
      </c>
      <c r="BQ95" s="26">
        <v>19</v>
      </c>
      <c r="BR95" s="26">
        <v>15</v>
      </c>
      <c r="BS95" s="26">
        <v>12</v>
      </c>
      <c r="BT95" s="35">
        <v>0.28587821612300002</v>
      </c>
      <c r="BU95" s="35">
        <v>0.28587821612300002</v>
      </c>
      <c r="BV95" s="35">
        <v>0.28587821612300002</v>
      </c>
      <c r="BW95" s="26">
        <v>33</v>
      </c>
      <c r="BX95" s="26">
        <v>33</v>
      </c>
      <c r="BY95" s="26">
        <v>33</v>
      </c>
      <c r="BZ95" s="27"/>
      <c r="CA95" s="35">
        <v>1.3602114118699999</v>
      </c>
      <c r="CB95" s="35">
        <v>1.3869725050299999</v>
      </c>
      <c r="CC95" s="35">
        <v>1.38967251795</v>
      </c>
      <c r="CD95" s="35">
        <v>74.516374039499993</v>
      </c>
      <c r="CE95" s="35">
        <v>71.635256682700003</v>
      </c>
      <c r="CF95" s="35">
        <v>67.181098532299998</v>
      </c>
      <c r="CG95" s="35">
        <f>CA95/CD95</f>
        <v>1.825385936182258E-2</v>
      </c>
      <c r="CH95" s="35">
        <f>CB95/CE95</f>
        <v>1.9361590496889437E-2</v>
      </c>
      <c r="CI95" s="35">
        <f>CC95/CF95</f>
        <v>2.0685468804620088E-2</v>
      </c>
      <c r="CJ95" s="26">
        <v>802</v>
      </c>
      <c r="CK95" s="26">
        <v>195</v>
      </c>
      <c r="CL95" s="26">
        <v>51</v>
      </c>
      <c r="CM95" s="35">
        <v>8.8551840807500004E-2</v>
      </c>
      <c r="CN95" s="35">
        <v>8.4029626607299998E-2</v>
      </c>
      <c r="CO95" s="35">
        <v>7.8703255075300002E-2</v>
      </c>
      <c r="CP95" s="26">
        <v>765</v>
      </c>
      <c r="CQ95" s="26">
        <v>775</v>
      </c>
      <c r="CR95" s="26">
        <v>776</v>
      </c>
      <c r="CS95" s="26"/>
      <c r="CT95" s="35">
        <v>201709222000</v>
      </c>
      <c r="CU95" s="35">
        <v>201709222200</v>
      </c>
      <c r="CV95" s="35">
        <v>3.2952040253677199</v>
      </c>
      <c r="CW95" s="35">
        <v>3.1567820727617901</v>
      </c>
      <c r="CX95" s="35">
        <v>0.51183997295274697</v>
      </c>
      <c r="CY95" s="35">
        <v>234.97478375966401</v>
      </c>
      <c r="CZ95" s="35">
        <v>236.089141512379</v>
      </c>
      <c r="DA95" s="35">
        <v>8.4705001232969792</v>
      </c>
      <c r="DC95" s="47">
        <f>AQ95*CW95*3600/AT95</f>
        <v>417.04453742932338</v>
      </c>
      <c r="DD95" s="47">
        <f>(CX95/CW95)*DC95</f>
        <v>67.619512477516338</v>
      </c>
    </row>
    <row r="96" spans="1:108" s="1" customFormat="1" ht="24" customHeight="1" x14ac:dyDescent="0.3">
      <c r="A96" s="3" t="s">
        <v>223</v>
      </c>
      <c r="B96" s="11">
        <v>32.731698999999999</v>
      </c>
      <c r="C96" s="11">
        <v>-117.06889</v>
      </c>
      <c r="D96" s="23" t="str">
        <f>CONCATENATE(E96,"_",F96,"_",TEXT(G96,"00000"))</f>
        <v>ANG_CH4_00092</v>
      </c>
      <c r="E96" s="23" t="s">
        <v>20</v>
      </c>
      <c r="F96" s="23" t="s">
        <v>21</v>
      </c>
      <c r="G96" s="23">
        <f>G95+1</f>
        <v>92</v>
      </c>
      <c r="H96" s="11">
        <v>32.731698999999999</v>
      </c>
      <c r="I96" s="11">
        <v>-117.06889</v>
      </c>
      <c r="J96" s="3" t="s">
        <v>25</v>
      </c>
      <c r="K96" s="12" t="s">
        <v>221</v>
      </c>
      <c r="L96" s="12" t="s">
        <v>23</v>
      </c>
      <c r="M96" s="12" t="s">
        <v>26</v>
      </c>
      <c r="N96" s="1" t="s">
        <v>224</v>
      </c>
      <c r="O96" s="12" t="s">
        <v>27</v>
      </c>
      <c r="P96" s="12" t="s">
        <v>225</v>
      </c>
      <c r="Q96" s="12" t="s">
        <v>28</v>
      </c>
      <c r="R96" s="1" t="s">
        <v>222</v>
      </c>
      <c r="S96" s="3" t="str">
        <f>CONCATENATE(MID(R96,8,2),"/",MID(R96,10,2),"/",MID(R96,6,2))</f>
        <v>09/25/17</v>
      </c>
      <c r="T96" s="3" t="str">
        <f>CONCATENATE(MID(R96,13,2),":",MID(R96,15,2),":",MID(R96,17,2))</f>
        <v>21:22:03</v>
      </c>
      <c r="U96" s="22"/>
      <c r="V96" s="35">
        <v>0.19877428699999999</v>
      </c>
      <c r="W96" s="35">
        <v>7.7864571520199997</v>
      </c>
      <c r="X96" s="35">
        <v>8.7809879395900001</v>
      </c>
      <c r="Y96" s="35">
        <v>36.124783736399998</v>
      </c>
      <c r="Z96" s="35">
        <v>149.217961385</v>
      </c>
      <c r="AA96" s="35">
        <v>139.20129309699999</v>
      </c>
      <c r="AB96" s="35">
        <f>V96/Y96</f>
        <v>5.5024353488298218E-3</v>
      </c>
      <c r="AC96" s="35">
        <f>W96/Z96</f>
        <v>5.2181768734462328E-2</v>
      </c>
      <c r="AD96" s="35">
        <f>X96/AA96</f>
        <v>6.3081223918452556E-2</v>
      </c>
      <c r="AE96" s="26">
        <v>388</v>
      </c>
      <c r="AF96" s="26">
        <v>282</v>
      </c>
      <c r="AG96" s="26">
        <v>51</v>
      </c>
      <c r="AH96" s="35">
        <v>0.63376813572599999</v>
      </c>
      <c r="AI96" s="35">
        <v>4.7101629225199997E-2</v>
      </c>
      <c r="AJ96" s="35">
        <v>3.9123466300599999E-2</v>
      </c>
      <c r="AK96" s="26">
        <v>19</v>
      </c>
      <c r="AL96" s="26">
        <v>1056</v>
      </c>
      <c r="AM96" s="26">
        <v>1186</v>
      </c>
      <c r="AN96" s="26"/>
      <c r="AO96" s="35">
        <v>0.31239820290600001</v>
      </c>
      <c r="AP96" s="35">
        <v>0.34654497162999998</v>
      </c>
      <c r="AQ96" s="35">
        <v>0.34654497162999998</v>
      </c>
      <c r="AR96" s="35">
        <v>28.071693928199998</v>
      </c>
      <c r="AS96" s="35">
        <v>34.659053651199997</v>
      </c>
      <c r="AT96" s="35">
        <v>34.659053651199997</v>
      </c>
      <c r="AU96" s="35">
        <f>AO96/AR96</f>
        <v>1.1128583964510028E-2</v>
      </c>
      <c r="AV96" s="35">
        <f>AP96/AS96</f>
        <v>9.9986853396962731E-3</v>
      </c>
      <c r="AW96" s="35">
        <f>AQ96/AT96</f>
        <v>9.9986853396962731E-3</v>
      </c>
      <c r="AX96" s="26">
        <v>541</v>
      </c>
      <c r="AY96" s="26">
        <v>493</v>
      </c>
      <c r="AZ96" s="26">
        <v>405</v>
      </c>
      <c r="BA96" s="35">
        <v>0.82321683073999996</v>
      </c>
      <c r="BB96" s="35">
        <v>0.93169499062500005</v>
      </c>
      <c r="BC96" s="35">
        <v>0.93169499062500005</v>
      </c>
      <c r="BD96" s="26">
        <v>11</v>
      </c>
      <c r="BE96" s="26">
        <v>12</v>
      </c>
      <c r="BF96" s="26">
        <v>12</v>
      </c>
      <c r="BG96" s="27"/>
      <c r="BH96" s="35">
        <v>0.62511853344299995</v>
      </c>
      <c r="BI96" s="35">
        <v>0.62511853344299995</v>
      </c>
      <c r="BJ96" s="35">
        <v>0.62511853344299995</v>
      </c>
      <c r="BK96" s="35">
        <v>15.8069604921</v>
      </c>
      <c r="BL96" s="35">
        <v>15.8069604921</v>
      </c>
      <c r="BM96" s="35">
        <v>15.8069604921</v>
      </c>
      <c r="BN96" s="35">
        <f>BH96/BK96</f>
        <v>3.9547042187865374E-2</v>
      </c>
      <c r="BO96" s="35">
        <f>BI96/BL96</f>
        <v>3.9547042187865374E-2</v>
      </c>
      <c r="BP96" s="35">
        <f>BJ96/BM96</f>
        <v>3.9547042187865374E-2</v>
      </c>
      <c r="BQ96" s="26">
        <v>7</v>
      </c>
      <c r="BR96" s="26">
        <v>7</v>
      </c>
      <c r="BS96" s="26">
        <v>6</v>
      </c>
      <c r="BT96" s="35">
        <v>0.33993463423999998</v>
      </c>
      <c r="BU96" s="35">
        <v>0.33993463423999998</v>
      </c>
      <c r="BV96" s="35">
        <v>0.33993463423999998</v>
      </c>
      <c r="BW96" s="26">
        <v>15</v>
      </c>
      <c r="BX96" s="26">
        <v>15</v>
      </c>
      <c r="BY96" s="26">
        <v>15</v>
      </c>
      <c r="BZ96" s="27"/>
      <c r="CA96" s="35">
        <v>0.31239820290600001</v>
      </c>
      <c r="CB96" s="35">
        <v>0.34654497162999998</v>
      </c>
      <c r="CC96" s="35">
        <v>0.34654497162999998</v>
      </c>
      <c r="CD96" s="35">
        <v>28.071693928199998</v>
      </c>
      <c r="CE96" s="35">
        <v>34.659053651199997</v>
      </c>
      <c r="CF96" s="35">
        <v>34.659053651199997</v>
      </c>
      <c r="CG96" s="35">
        <f>CA96/CD96</f>
        <v>1.1128583964510028E-2</v>
      </c>
      <c r="CH96" s="35">
        <f>CB96/CE96</f>
        <v>9.9986853396962731E-3</v>
      </c>
      <c r="CI96" s="35">
        <f>CC96/CF96</f>
        <v>9.9986853396962731E-3</v>
      </c>
      <c r="CJ96" s="26">
        <v>541</v>
      </c>
      <c r="CK96" s="26">
        <v>493</v>
      </c>
      <c r="CL96" s="26">
        <v>405</v>
      </c>
      <c r="CM96" s="35">
        <v>0.82321683073999996</v>
      </c>
      <c r="CN96" s="35">
        <v>0.93169499062500005</v>
      </c>
      <c r="CO96" s="35">
        <v>0.93169499062500005</v>
      </c>
      <c r="CP96" s="26">
        <v>11</v>
      </c>
      <c r="CQ96" s="26">
        <v>12</v>
      </c>
      <c r="CR96" s="26">
        <v>12</v>
      </c>
      <c r="CS96" s="26"/>
      <c r="CT96" s="35">
        <v>201709252000</v>
      </c>
      <c r="CU96" s="35">
        <v>201709252200</v>
      </c>
      <c r="CV96" s="35">
        <v>4.1830019252399904</v>
      </c>
      <c r="CW96" s="35">
        <v>3.8818156798674299</v>
      </c>
      <c r="CX96" s="35">
        <v>0.31115500417854802</v>
      </c>
      <c r="CY96" s="35">
        <v>250.047280081542</v>
      </c>
      <c r="CZ96" s="35">
        <v>256.28728103230901</v>
      </c>
      <c r="DA96" s="35">
        <v>7.7736024906890799</v>
      </c>
      <c r="DC96" s="47">
        <f>AQ96*CW96*3600/AT96</f>
        <v>139.72699270689691</v>
      </c>
      <c r="DD96" s="47">
        <f>(CX96/CW96)*DC96</f>
        <v>11.200107523151448</v>
      </c>
    </row>
    <row r="97" spans="1:108" s="1" customFormat="1" ht="24" customHeight="1" x14ac:dyDescent="0.3">
      <c r="A97" s="3" t="s">
        <v>226</v>
      </c>
      <c r="B97" s="11">
        <v>32.852226493000003</v>
      </c>
      <c r="C97" s="11">
        <v>-117.16319041600001</v>
      </c>
      <c r="D97" s="23" t="str">
        <f>CONCATENATE(E97,"_",F97,"_",TEXT(G97,"00000"))</f>
        <v>ANG_CH4_00093</v>
      </c>
      <c r="E97" s="23" t="s">
        <v>20</v>
      </c>
      <c r="F97" s="23" t="s">
        <v>21</v>
      </c>
      <c r="G97" s="23">
        <f>G96+1</f>
        <v>93</v>
      </c>
      <c r="H97" s="11">
        <v>32.852226493000003</v>
      </c>
      <c r="I97" s="11">
        <v>-117.16319041600001</v>
      </c>
      <c r="J97" s="3" t="s">
        <v>25</v>
      </c>
      <c r="K97" s="12" t="s">
        <v>221</v>
      </c>
      <c r="L97" s="12" t="s">
        <v>23</v>
      </c>
      <c r="M97" s="12" t="s">
        <v>24</v>
      </c>
      <c r="N97" s="1" t="s">
        <v>227</v>
      </c>
      <c r="O97" s="12" t="s">
        <v>27</v>
      </c>
      <c r="P97" s="12" t="s">
        <v>228</v>
      </c>
      <c r="Q97" s="12" t="s">
        <v>28</v>
      </c>
      <c r="R97" s="1" t="s">
        <v>229</v>
      </c>
      <c r="S97" s="3" t="str">
        <f>CONCATENATE(MID(R97,8,2),"/",MID(R97,10,2),"/",MID(R97,6,2))</f>
        <v>09/25/17</v>
      </c>
      <c r="T97" s="3" t="str">
        <f>CONCATENATE(MID(R97,13,2),":",MID(R97,15,2),":",MID(R97,17,2))</f>
        <v>21:46:42</v>
      </c>
      <c r="U97" s="22"/>
      <c r="V97" s="35">
        <v>0.78144965147000001</v>
      </c>
      <c r="W97" s="35">
        <v>0.86976657342499997</v>
      </c>
      <c r="X97" s="35">
        <v>0.88527724594299995</v>
      </c>
      <c r="Y97" s="35">
        <v>70.802542327200001</v>
      </c>
      <c r="Z97" s="35">
        <v>91.2414379545</v>
      </c>
      <c r="AA97" s="35">
        <v>125.606528493</v>
      </c>
      <c r="AB97" s="35">
        <f>V97/Y97</f>
        <v>1.1037028131824481E-2</v>
      </c>
      <c r="AC97" s="35">
        <f>W97/Z97</f>
        <v>9.5325829242052552E-3</v>
      </c>
      <c r="AD97" s="35">
        <f>X97/AA97</f>
        <v>7.0480193710021699E-3</v>
      </c>
      <c r="AE97" s="26">
        <v>826</v>
      </c>
      <c r="AF97" s="26">
        <v>680</v>
      </c>
      <c r="AG97" s="26">
        <v>412</v>
      </c>
      <c r="AH97" s="35">
        <v>0.34204126728099998</v>
      </c>
      <c r="AI97" s="35">
        <v>0.37090015428599998</v>
      </c>
      <c r="AJ97" s="35">
        <v>0.49843860512999999</v>
      </c>
      <c r="AK97" s="26">
        <v>69</v>
      </c>
      <c r="AL97" s="26">
        <v>82</v>
      </c>
      <c r="AM97" s="26">
        <v>84</v>
      </c>
      <c r="AN97" s="26"/>
      <c r="AO97" s="35">
        <v>7.1281271967400004</v>
      </c>
      <c r="AP97" s="35">
        <v>7.2699367222499998</v>
      </c>
      <c r="AQ97" s="35">
        <v>8.57195802777</v>
      </c>
      <c r="AR97" s="35">
        <v>149.308405658</v>
      </c>
      <c r="AS97" s="35">
        <v>146.29422408299999</v>
      </c>
      <c r="AT97" s="35">
        <v>148.94629904799999</v>
      </c>
      <c r="AU97" s="35">
        <f>AO97/AR97</f>
        <v>4.7740963848126608E-2</v>
      </c>
      <c r="AV97" s="35">
        <f>AP97/AS97</f>
        <v>4.9693942244263885E-2</v>
      </c>
      <c r="AW97" s="35">
        <f>AQ97/AT97</f>
        <v>5.755066143004714E-2</v>
      </c>
      <c r="AX97" s="26">
        <v>330</v>
      </c>
      <c r="AY97" s="26">
        <v>250</v>
      </c>
      <c r="AZ97" s="26">
        <v>98</v>
      </c>
      <c r="BA97" s="35">
        <v>6.7256038584499994E-2</v>
      </c>
      <c r="BB97" s="35">
        <v>6.4503626138799994E-2</v>
      </c>
      <c r="BC97" s="35">
        <v>5.5722521155099999E-2</v>
      </c>
      <c r="BD97" s="26">
        <v>740</v>
      </c>
      <c r="BE97" s="26">
        <v>756</v>
      </c>
      <c r="BF97" s="26">
        <v>891</v>
      </c>
      <c r="BG97" s="27"/>
      <c r="BH97" s="35" t="s">
        <v>647</v>
      </c>
      <c r="BI97" s="35">
        <v>0.45441780262999998</v>
      </c>
      <c r="BJ97" s="35">
        <v>0.98656633083800005</v>
      </c>
      <c r="BK97" s="35" t="s">
        <v>647</v>
      </c>
      <c r="BL97" s="35">
        <v>30.886890423000001</v>
      </c>
      <c r="BM97" s="35">
        <v>102</v>
      </c>
      <c r="BN97" s="35" t="e">
        <f>BH97/BK97</f>
        <v>#VALUE!</v>
      </c>
      <c r="BO97" s="35">
        <f>BI97/BL97</f>
        <v>1.4712319576580511E-2</v>
      </c>
      <c r="BP97" s="35">
        <f>BJ97/BM97</f>
        <v>9.6722189297843136E-3</v>
      </c>
      <c r="BQ97" s="26" t="s">
        <v>647</v>
      </c>
      <c r="BR97" s="26">
        <v>5</v>
      </c>
      <c r="BS97" s="26">
        <v>4</v>
      </c>
      <c r="BT97" s="35" t="s">
        <v>647</v>
      </c>
      <c r="BU97" s="35">
        <v>0.31198879215100001</v>
      </c>
      <c r="BV97" s="35">
        <v>0.45333333333300002</v>
      </c>
      <c r="BW97" s="26" t="s">
        <v>647</v>
      </c>
      <c r="BX97" s="26">
        <v>33</v>
      </c>
      <c r="BY97" s="26">
        <v>75</v>
      </c>
      <c r="BZ97" s="27"/>
      <c r="CA97" s="35">
        <v>7.1281271967400004</v>
      </c>
      <c r="CB97" s="35">
        <v>7.2699367222499998</v>
      </c>
      <c r="CC97" s="35">
        <v>8.57195802777</v>
      </c>
      <c r="CD97" s="35">
        <v>67.882250993900001</v>
      </c>
      <c r="CE97" s="35">
        <v>71.561162651299995</v>
      </c>
      <c r="CF97" s="35">
        <v>44.598206242000003</v>
      </c>
      <c r="CG97" s="35">
        <f>CA97/CD97</f>
        <v>0.10500723079116137</v>
      </c>
      <c r="CH97" s="35">
        <f>CB97/CE97</f>
        <v>0.10159053392794384</v>
      </c>
      <c r="CI97" s="35">
        <f>CC97/CF97</f>
        <v>0.19220409855178047</v>
      </c>
      <c r="CJ97" s="26">
        <v>330</v>
      </c>
      <c r="CK97" s="26">
        <v>250</v>
      </c>
      <c r="CL97" s="26">
        <v>98</v>
      </c>
      <c r="CM97" s="35">
        <v>3.0577590537800001E-2</v>
      </c>
      <c r="CN97" s="35">
        <v>3.1552540851499999E-2</v>
      </c>
      <c r="CO97" s="35">
        <v>1.66847011754E-2</v>
      </c>
      <c r="CP97" s="26">
        <v>740</v>
      </c>
      <c r="CQ97" s="26">
        <v>756</v>
      </c>
      <c r="CR97" s="26">
        <v>891</v>
      </c>
      <c r="CS97" s="26"/>
      <c r="CT97" s="35">
        <v>201709252000</v>
      </c>
      <c r="CU97" s="35">
        <v>201709252200</v>
      </c>
      <c r="CV97" s="35">
        <v>3.3657738917549902</v>
      </c>
      <c r="CW97" s="35">
        <v>3.7207283578957502</v>
      </c>
      <c r="CX97" s="35">
        <v>0.26758061168496999</v>
      </c>
      <c r="CY97" s="35">
        <v>293.373645062859</v>
      </c>
      <c r="CZ97" s="35">
        <v>291.58972426143703</v>
      </c>
      <c r="DA97" s="35">
        <v>20.729133009570099</v>
      </c>
      <c r="DC97" s="47">
        <f>AQ97*CW97*3600/AT97</f>
        <v>770.86936079436089</v>
      </c>
      <c r="DD97" s="47">
        <f>(CX97/CW97)*DC97</f>
        <v>55.43798827797584</v>
      </c>
    </row>
    <row r="98" spans="1:108" s="1" customFormat="1" ht="24" customHeight="1" x14ac:dyDescent="0.3">
      <c r="A98" s="3" t="s">
        <v>215</v>
      </c>
      <c r="B98" s="11">
        <v>37.878807000000002</v>
      </c>
      <c r="C98" s="11">
        <v>-121.189306</v>
      </c>
      <c r="D98" s="23" t="str">
        <f>CONCATENATE(E98,"_",F98,"_",TEXT(G98,"00000"))</f>
        <v>ANG_CH4_00094</v>
      </c>
      <c r="E98" s="23" t="s">
        <v>20</v>
      </c>
      <c r="F98" s="23" t="s">
        <v>21</v>
      </c>
      <c r="G98" s="23">
        <f>G97+1</f>
        <v>94</v>
      </c>
      <c r="H98" s="11">
        <v>37.878807000000002</v>
      </c>
      <c r="I98" s="11">
        <v>-121.189306</v>
      </c>
      <c r="J98" s="3" t="s">
        <v>25</v>
      </c>
      <c r="K98" s="12" t="s">
        <v>216</v>
      </c>
      <c r="L98" s="12" t="s">
        <v>23</v>
      </c>
      <c r="M98" s="12" t="s">
        <v>24</v>
      </c>
      <c r="N98" s="1" t="s">
        <v>217</v>
      </c>
      <c r="O98" s="12" t="s">
        <v>27</v>
      </c>
      <c r="P98" s="12" t="s">
        <v>117</v>
      </c>
      <c r="Q98" s="12" t="s">
        <v>28</v>
      </c>
      <c r="R98" s="1" t="s">
        <v>204</v>
      </c>
      <c r="S98" s="3" t="str">
        <f>CONCATENATE(MID(R98,8,2),"/",MID(R98,10,2),"/",MID(R98,6,2))</f>
        <v>09/30/17</v>
      </c>
      <c r="T98" s="3" t="str">
        <f>CONCATENATE(MID(R98,13,2),":",MID(R98,15,2),":",MID(R98,17,2))</f>
        <v>21:48:43</v>
      </c>
      <c r="U98" s="22"/>
      <c r="V98" s="35">
        <v>3.9953029768300001</v>
      </c>
      <c r="W98" s="35">
        <v>6.9925255261799997</v>
      </c>
      <c r="X98" s="35">
        <v>8.6675118773800008</v>
      </c>
      <c r="Y98" s="35">
        <v>137.86442615799999</v>
      </c>
      <c r="Z98" s="35">
        <v>146.41410451199999</v>
      </c>
      <c r="AA98" s="35">
        <v>118.083783815</v>
      </c>
      <c r="AB98" s="35">
        <f>V98/Y98</f>
        <v>2.897994129574202E-2</v>
      </c>
      <c r="AC98" s="35">
        <f>W98/Z98</f>
        <v>4.7758551332784317E-2</v>
      </c>
      <c r="AD98" s="35">
        <f>X98/AA98</f>
        <v>7.3401373138239329E-2</v>
      </c>
      <c r="AE98" s="26">
        <v>2133</v>
      </c>
      <c r="AF98" s="26">
        <v>1453</v>
      </c>
      <c r="AG98" s="26">
        <v>2</v>
      </c>
      <c r="AH98" s="35">
        <v>8.8858798684100002E-2</v>
      </c>
      <c r="AI98" s="35">
        <v>5.4287765855299999E-2</v>
      </c>
      <c r="AJ98" s="35">
        <v>3.5223655833000002E-2</v>
      </c>
      <c r="AK98" s="26">
        <v>535</v>
      </c>
      <c r="AL98" s="26">
        <v>930</v>
      </c>
      <c r="AM98" s="26">
        <v>1156</v>
      </c>
      <c r="AN98" s="26"/>
      <c r="AO98" s="35">
        <v>37.708692917400001</v>
      </c>
      <c r="AP98" s="35">
        <v>37.984745418000003</v>
      </c>
      <c r="AQ98" s="35">
        <v>38.231257085499998</v>
      </c>
      <c r="AR98" s="35">
        <v>137.411789887</v>
      </c>
      <c r="AS98" s="35">
        <v>122.413234579</v>
      </c>
      <c r="AT98" s="35">
        <v>135.133267555</v>
      </c>
      <c r="AU98" s="35">
        <f>AO98/AR98</f>
        <v>0.27442108823711259</v>
      </c>
      <c r="AV98" s="35">
        <f>AP98/AS98</f>
        <v>0.3102993360859716</v>
      </c>
      <c r="AW98" s="35">
        <f>AQ98/AT98</f>
        <v>0.2829152123472457</v>
      </c>
      <c r="AX98" s="26">
        <v>1654</v>
      </c>
      <c r="AY98" s="26">
        <v>1339</v>
      </c>
      <c r="AZ98" s="26">
        <v>558</v>
      </c>
      <c r="BA98" s="35">
        <v>1.4861755341499999E-2</v>
      </c>
      <c r="BB98" s="35">
        <v>1.31372863896E-2</v>
      </c>
      <c r="BC98" s="35">
        <v>1.4404996008399999E-2</v>
      </c>
      <c r="BD98" s="26">
        <v>3082</v>
      </c>
      <c r="BE98" s="26">
        <v>3106</v>
      </c>
      <c r="BF98" s="26">
        <v>3127</v>
      </c>
      <c r="BG98" s="27"/>
      <c r="BH98" s="35">
        <v>0.132491949449</v>
      </c>
      <c r="BI98" s="35">
        <v>0.132491949449</v>
      </c>
      <c r="BJ98" s="35">
        <v>14.9965065294</v>
      </c>
      <c r="BK98" s="35">
        <v>12.369316876899999</v>
      </c>
      <c r="BL98" s="35">
        <v>12.369316876899999</v>
      </c>
      <c r="BM98" s="35">
        <v>121.823643025</v>
      </c>
      <c r="BN98" s="35">
        <f>BH98/BK98</f>
        <v>1.0711339257257767E-2</v>
      </c>
      <c r="BO98" s="35">
        <f>BI98/BL98</f>
        <v>1.0711339257257767E-2</v>
      </c>
      <c r="BP98" s="35">
        <f>BJ98/BM98</f>
        <v>0.12310013193680719</v>
      </c>
      <c r="BQ98" s="26">
        <v>19</v>
      </c>
      <c r="BR98" s="26">
        <v>17</v>
      </c>
      <c r="BS98" s="26">
        <v>15</v>
      </c>
      <c r="BT98" s="35">
        <v>0.458122847291</v>
      </c>
      <c r="BU98" s="35">
        <v>0.458122847291</v>
      </c>
      <c r="BV98" s="35">
        <v>4.2565913006800002E-2</v>
      </c>
      <c r="BW98" s="26">
        <v>9</v>
      </c>
      <c r="BX98" s="26">
        <v>9</v>
      </c>
      <c r="BY98" s="26">
        <v>954</v>
      </c>
      <c r="BZ98" s="27"/>
      <c r="CA98" s="35">
        <v>37.708692917400001</v>
      </c>
      <c r="CB98" s="35">
        <v>37.984745418000003</v>
      </c>
      <c r="CC98" s="35">
        <v>38.231257085499998</v>
      </c>
      <c r="CD98" s="35">
        <v>71.119617546800001</v>
      </c>
      <c r="CE98" s="35">
        <v>0</v>
      </c>
      <c r="CF98" s="35">
        <v>71.119617546800001</v>
      </c>
      <c r="CG98" s="35">
        <f>CA98/CD98</f>
        <v>0.53021506889552572</v>
      </c>
      <c r="CH98" s="35" t="e">
        <f>CB98/CE98</f>
        <v>#DIV/0!</v>
      </c>
      <c r="CI98" s="35">
        <f>CC98/CF98</f>
        <v>0.53756274856711739</v>
      </c>
      <c r="CJ98" s="26">
        <v>1654</v>
      </c>
      <c r="CK98" s="26">
        <v>1339</v>
      </c>
      <c r="CL98" s="26">
        <v>558</v>
      </c>
      <c r="CM98" s="35">
        <v>7.6919335438899996E-3</v>
      </c>
      <c r="CN98" s="35">
        <v>0</v>
      </c>
      <c r="CO98" s="35">
        <v>7.58124054437E-3</v>
      </c>
      <c r="CP98" s="26">
        <v>3082</v>
      </c>
      <c r="CQ98" s="26">
        <v>3106</v>
      </c>
      <c r="CR98" s="26">
        <v>3127</v>
      </c>
      <c r="CS98" s="26"/>
      <c r="CT98" s="35">
        <v>201709302000</v>
      </c>
      <c r="CU98" s="35">
        <v>201709302200</v>
      </c>
      <c r="CV98" s="35">
        <v>3.5438052395767601</v>
      </c>
      <c r="CW98" s="35">
        <v>4.1287576720174197</v>
      </c>
      <c r="CX98" s="35">
        <v>0.49171929361051098</v>
      </c>
      <c r="CY98" s="35">
        <v>322.407986174558</v>
      </c>
      <c r="CZ98" s="35">
        <v>323.156408899317</v>
      </c>
      <c r="DA98" s="35">
        <v>2.0640601459423298</v>
      </c>
      <c r="DC98" s="47">
        <f>AQ98*CW98*3600/AT98</f>
        <v>4205.1180726328621</v>
      </c>
      <c r="DD98" s="47">
        <f>(CX98/CW98)*DC98</f>
        <v>500.81352612139943</v>
      </c>
    </row>
    <row r="99" spans="1:108" s="1" customFormat="1" ht="24" customHeight="1" x14ac:dyDescent="0.3">
      <c r="A99" s="3" t="s">
        <v>114</v>
      </c>
      <c r="B99" s="11">
        <v>37.877816000000003</v>
      </c>
      <c r="C99" s="11">
        <v>-121.18673</v>
      </c>
      <c r="D99" s="23" t="str">
        <f>CONCATENATE(E99,"_",F99,"_",TEXT(G99,"00000"))</f>
        <v>ANG_CH4_00095</v>
      </c>
      <c r="E99" s="23" t="s">
        <v>20</v>
      </c>
      <c r="F99" s="23" t="s">
        <v>21</v>
      </c>
      <c r="G99" s="23">
        <f>G98+1</f>
        <v>95</v>
      </c>
      <c r="H99" s="11">
        <v>37.877816000000003</v>
      </c>
      <c r="I99" s="11">
        <v>-121.18673</v>
      </c>
      <c r="J99" s="3" t="s">
        <v>25</v>
      </c>
      <c r="K99" s="12" t="s">
        <v>115</v>
      </c>
      <c r="L99" s="12" t="s">
        <v>23</v>
      </c>
      <c r="M99" s="12" t="s">
        <v>24</v>
      </c>
      <c r="N99" s="1" t="s">
        <v>116</v>
      </c>
      <c r="O99" s="12" t="s">
        <v>27</v>
      </c>
      <c r="P99" s="12" t="s">
        <v>117</v>
      </c>
      <c r="Q99" s="12" t="s">
        <v>28</v>
      </c>
      <c r="R99" s="1" t="s">
        <v>118</v>
      </c>
      <c r="S99" s="3" t="str">
        <f>CONCATENATE(MID(R99,8,2),"/",MID(R99,10,2),"/",MID(R99,6,2))</f>
        <v>10/03/17</v>
      </c>
      <c r="T99" s="3" t="str">
        <f>CONCATENATE(MID(R99,13,2),":",MID(R99,15,2),":",MID(R99,17,2))</f>
        <v>22:21:58</v>
      </c>
      <c r="U99" s="22"/>
      <c r="V99" s="35">
        <v>0.832603626795</v>
      </c>
      <c r="W99" s="35">
        <v>0.94642490795900003</v>
      </c>
      <c r="X99" s="35">
        <v>0.94642490795900003</v>
      </c>
      <c r="Y99" s="35">
        <v>88.408144421200006</v>
      </c>
      <c r="Z99" s="35">
        <v>110.163514831</v>
      </c>
      <c r="AA99" s="35">
        <v>110.163514831</v>
      </c>
      <c r="AB99" s="35">
        <f>V99/Y99</f>
        <v>9.4177253944868929E-3</v>
      </c>
      <c r="AC99" s="35">
        <f>W99/Z99</f>
        <v>8.5910921543388905E-3</v>
      </c>
      <c r="AD99" s="35">
        <f>X99/AA99</f>
        <v>8.5910921543388905E-3</v>
      </c>
      <c r="AE99" s="26">
        <v>247</v>
      </c>
      <c r="AF99" s="26">
        <v>142</v>
      </c>
      <c r="AG99" s="26">
        <v>64</v>
      </c>
      <c r="AH99" s="35">
        <v>0.37146279168599999</v>
      </c>
      <c r="AI99" s="35">
        <v>0.40801301789400002</v>
      </c>
      <c r="AJ99" s="35">
        <v>0.40801301789400002</v>
      </c>
      <c r="AK99" s="26">
        <v>119</v>
      </c>
      <c r="AL99" s="26">
        <v>135</v>
      </c>
      <c r="AM99" s="26">
        <v>135</v>
      </c>
      <c r="AN99" s="26"/>
      <c r="AO99" s="35">
        <v>21.787221074600001</v>
      </c>
      <c r="AP99" s="35">
        <v>21.204477671700001</v>
      </c>
      <c r="AQ99" s="35">
        <v>20.694082132999998</v>
      </c>
      <c r="AR99" s="35">
        <v>148.977447958</v>
      </c>
      <c r="AS99" s="35">
        <v>143.30837379600001</v>
      </c>
      <c r="AT99" s="35">
        <v>136.91869850399999</v>
      </c>
      <c r="AU99" s="35">
        <f>AO99/AR99</f>
        <v>0.14624509530289642</v>
      </c>
      <c r="AV99" s="35">
        <f>AP99/AS99</f>
        <v>0.14796398221561463</v>
      </c>
      <c r="AW99" s="35">
        <f>AQ99/AT99</f>
        <v>0.15114138798504162</v>
      </c>
      <c r="AX99" s="26">
        <v>449</v>
      </c>
      <c r="AY99" s="26">
        <v>187</v>
      </c>
      <c r="AZ99" s="26">
        <v>79</v>
      </c>
      <c r="BA99" s="35">
        <v>1.75020498071E-2</v>
      </c>
      <c r="BB99" s="35">
        <v>1.73153030056E-2</v>
      </c>
      <c r="BC99" s="35">
        <v>1.6959866532499999E-2</v>
      </c>
      <c r="BD99" s="26">
        <v>4480</v>
      </c>
      <c r="BE99" s="26">
        <v>4356</v>
      </c>
      <c r="BF99" s="26">
        <v>4249</v>
      </c>
      <c r="BG99" s="27"/>
      <c r="BH99" s="35">
        <v>9.0468795491399998</v>
      </c>
      <c r="BI99" s="35">
        <v>9.0468795491399998</v>
      </c>
      <c r="BJ99" s="35">
        <v>9.1712607650300004</v>
      </c>
      <c r="BK99" s="35">
        <v>149.89543021700001</v>
      </c>
      <c r="BL99" s="35">
        <v>149.89543021700001</v>
      </c>
      <c r="BM99" s="35">
        <v>148.40690684699999</v>
      </c>
      <c r="BN99" s="35">
        <f>BH99/BK99</f>
        <v>6.0354605447564678E-2</v>
      </c>
      <c r="BO99" s="35">
        <f>BI99/BL99</f>
        <v>6.0354605447564678E-2</v>
      </c>
      <c r="BP99" s="35">
        <f>BJ99/BM99</f>
        <v>6.1798072339618981E-2</v>
      </c>
      <c r="BQ99" s="26">
        <v>17</v>
      </c>
      <c r="BR99" s="26">
        <v>15</v>
      </c>
      <c r="BS99" s="26">
        <v>5</v>
      </c>
      <c r="BT99" s="35">
        <v>5.1698775683700002E-2</v>
      </c>
      <c r="BU99" s="35">
        <v>5.1698775683700002E-2</v>
      </c>
      <c r="BV99" s="35">
        <v>5.0523220142800002E-2</v>
      </c>
      <c r="BW99" s="26">
        <v>1526</v>
      </c>
      <c r="BX99" s="26">
        <v>1526</v>
      </c>
      <c r="BY99" s="26">
        <v>1546</v>
      </c>
      <c r="BZ99" s="27"/>
      <c r="CA99" s="35">
        <v>20.183765831100001</v>
      </c>
      <c r="CB99" s="35">
        <v>20.191473284000001</v>
      </c>
      <c r="CC99" s="35">
        <v>20.191473284000001</v>
      </c>
      <c r="CD99" s="35">
        <v>64.291912399599994</v>
      </c>
      <c r="CE99" s="35">
        <v>72.7231049942</v>
      </c>
      <c r="CF99" s="35">
        <v>41.713546960199999</v>
      </c>
      <c r="CG99" s="35">
        <f>CA99/CD99</f>
        <v>0.31393942220367949</v>
      </c>
      <c r="CH99" s="35">
        <f>CB99/CE99</f>
        <v>0.27764866868116211</v>
      </c>
      <c r="CI99" s="35">
        <f>CC99/CF99</f>
        <v>0.48405074023710382</v>
      </c>
      <c r="CJ99" s="26">
        <v>449</v>
      </c>
      <c r="CK99" s="26">
        <v>187</v>
      </c>
      <c r="CL99" s="26">
        <v>79</v>
      </c>
      <c r="CM99" s="35">
        <v>8.15369846539E-3</v>
      </c>
      <c r="CN99" s="35">
        <v>9.2207464268899992E-3</v>
      </c>
      <c r="CO99" s="35">
        <v>5.28896612867E-3</v>
      </c>
      <c r="CP99" s="26">
        <v>4150</v>
      </c>
      <c r="CQ99" s="26">
        <v>4151</v>
      </c>
      <c r="CR99" s="26">
        <v>4151</v>
      </c>
      <c r="CS99" s="26"/>
      <c r="CT99" s="35">
        <v>201710032100</v>
      </c>
      <c r="CU99" s="35">
        <v>201710032300</v>
      </c>
      <c r="CV99" s="35">
        <v>2.01961984025644</v>
      </c>
      <c r="CW99" s="35">
        <v>1.81918117001618</v>
      </c>
      <c r="CX99" s="35">
        <v>0.48795195013321802</v>
      </c>
      <c r="CY99" s="35">
        <v>292.72185533121501</v>
      </c>
      <c r="CZ99" s="35">
        <v>273.04025399828498</v>
      </c>
      <c r="DA99" s="35">
        <v>107.389860758292</v>
      </c>
      <c r="DC99" s="47">
        <f>AQ99*CW99*3600/AT99</f>
        <v>989.83284131699065</v>
      </c>
      <c r="DD99" s="47">
        <f>(CX99/CW99)*DC99</f>
        <v>265.49904604731256</v>
      </c>
    </row>
    <row r="100" spans="1:108" s="1" customFormat="1" ht="24" customHeight="1" x14ac:dyDescent="0.3">
      <c r="A100" s="3" t="s">
        <v>215</v>
      </c>
      <c r="B100" s="11">
        <v>37.878807000000002</v>
      </c>
      <c r="C100" s="11">
        <v>-121.189306</v>
      </c>
      <c r="D100" s="23" t="str">
        <f>CONCATENATE(E100,"_",F100,"_",TEXT(G100,"00000"))</f>
        <v>ANG_CH4_00096</v>
      </c>
      <c r="E100" s="23" t="s">
        <v>20</v>
      </c>
      <c r="F100" s="23" t="s">
        <v>21</v>
      </c>
      <c r="G100" s="23">
        <f>G99+1</f>
        <v>96</v>
      </c>
      <c r="H100" s="11">
        <v>37.878807000000002</v>
      </c>
      <c r="I100" s="11">
        <v>-121.189306</v>
      </c>
      <c r="J100" s="3" t="s">
        <v>25</v>
      </c>
      <c r="K100" s="12" t="s">
        <v>216</v>
      </c>
      <c r="L100" s="12" t="s">
        <v>23</v>
      </c>
      <c r="M100" s="12" t="s">
        <v>24</v>
      </c>
      <c r="N100" s="1" t="s">
        <v>446</v>
      </c>
      <c r="O100" s="12" t="s">
        <v>27</v>
      </c>
      <c r="P100" s="12" t="s">
        <v>117</v>
      </c>
      <c r="Q100" s="12" t="s">
        <v>28</v>
      </c>
      <c r="R100" s="1" t="s">
        <v>447</v>
      </c>
      <c r="S100" s="3" t="str">
        <f>CONCATENATE(MID(R100,8,2),"/",MID(R100,10,2),"/",MID(R100,6,2))</f>
        <v>10/03/17</v>
      </c>
      <c r="T100" s="3" t="str">
        <f>CONCATENATE(MID(R100,13,2),":",MID(R100,15,2),":",MID(R100,17,2))</f>
        <v>22:32:16</v>
      </c>
      <c r="U100" s="22"/>
      <c r="V100" s="35">
        <v>23.183195312999999</v>
      </c>
      <c r="W100" s="35">
        <v>25.037813244300001</v>
      </c>
      <c r="X100" s="35">
        <v>25.811498304600001</v>
      </c>
      <c r="Y100" s="35">
        <v>130.989808764</v>
      </c>
      <c r="Z100" s="35">
        <v>141.06140506899999</v>
      </c>
      <c r="AA100" s="35">
        <v>145.322056137</v>
      </c>
      <c r="AB100" s="35">
        <f>V100/Y100</f>
        <v>0.17698472523742967</v>
      </c>
      <c r="AC100" s="35">
        <f>W100/Z100</f>
        <v>0.17749584467879637</v>
      </c>
      <c r="AD100" s="35">
        <f>X100/AA100</f>
        <v>0.17761583472412909</v>
      </c>
      <c r="AE100" s="26">
        <v>418</v>
      </c>
      <c r="AF100" s="26">
        <v>201</v>
      </c>
      <c r="AG100" s="26">
        <v>6</v>
      </c>
      <c r="AH100" s="35">
        <v>1.2580657776000001E-2</v>
      </c>
      <c r="AI100" s="35">
        <v>1.2328602586E-2</v>
      </c>
      <c r="AJ100" s="35">
        <v>1.2263154193299999E-2</v>
      </c>
      <c r="AK100" s="26">
        <v>5480</v>
      </c>
      <c r="AL100" s="26">
        <v>6022</v>
      </c>
      <c r="AM100" s="26">
        <v>6237</v>
      </c>
      <c r="AN100" s="26"/>
      <c r="AO100" s="35">
        <v>40.325028977199999</v>
      </c>
      <c r="AP100" s="35">
        <v>37.4985556691</v>
      </c>
      <c r="AQ100" s="35">
        <v>36.820166555</v>
      </c>
      <c r="AR100" s="35">
        <v>143.76108652900001</v>
      </c>
      <c r="AS100" s="35">
        <v>133.40652158</v>
      </c>
      <c r="AT100" s="35">
        <v>132.578618186</v>
      </c>
      <c r="AU100" s="35">
        <f>AO100/AR100</f>
        <v>0.28050030749500132</v>
      </c>
      <c r="AV100" s="35">
        <f>AP100/AS100</f>
        <v>0.28108487669857435</v>
      </c>
      <c r="AW100" s="35">
        <f>AQ100/AT100</f>
        <v>0.27772326381727308</v>
      </c>
      <c r="AX100" s="26">
        <v>87</v>
      </c>
      <c r="AY100" s="26">
        <v>77</v>
      </c>
      <c r="AZ100" s="26">
        <v>47</v>
      </c>
      <c r="BA100" s="35">
        <v>1.0489911236900001E-2</v>
      </c>
      <c r="BB100" s="35">
        <v>1.05189451275E-2</v>
      </c>
      <c r="BC100" s="35">
        <v>1.0649911492300001E-2</v>
      </c>
      <c r="BD100" s="26">
        <v>7213</v>
      </c>
      <c r="BE100" s="26">
        <v>6675</v>
      </c>
      <c r="BF100" s="26">
        <v>6552</v>
      </c>
      <c r="BG100" s="27"/>
      <c r="BH100" s="35">
        <v>22.563302887599999</v>
      </c>
      <c r="BI100" s="35">
        <v>22.651040655599999</v>
      </c>
      <c r="BJ100" s="35">
        <v>21.803409387399999</v>
      </c>
      <c r="BK100" s="35">
        <v>149.61821413199999</v>
      </c>
      <c r="BL100" s="35">
        <v>149.61821413199999</v>
      </c>
      <c r="BM100" s="35">
        <v>138.113142025</v>
      </c>
      <c r="BN100" s="35">
        <f>BH100/BK100</f>
        <v>0.15080585621543127</v>
      </c>
      <c r="BO100" s="35">
        <f>BI100/BL100</f>
        <v>0.15139226722500659</v>
      </c>
      <c r="BP100" s="35">
        <f>BJ100/BM100</f>
        <v>0.15786629040307648</v>
      </c>
      <c r="BQ100" s="26">
        <v>3</v>
      </c>
      <c r="BR100" s="26">
        <v>3</v>
      </c>
      <c r="BS100" s="26">
        <v>3</v>
      </c>
      <c r="BT100" s="35">
        <v>2.4357076551300001E-2</v>
      </c>
      <c r="BU100" s="35">
        <v>2.4252056818700001E-2</v>
      </c>
      <c r="BV100" s="35">
        <v>2.3209172216299999E-2</v>
      </c>
      <c r="BW100" s="26">
        <v>3233</v>
      </c>
      <c r="BX100" s="26">
        <v>3247</v>
      </c>
      <c r="BY100" s="26">
        <v>3132</v>
      </c>
      <c r="BZ100" s="27"/>
      <c r="CA100" s="35">
        <v>36.7464571135</v>
      </c>
      <c r="CB100" s="35">
        <v>36.820166555</v>
      </c>
      <c r="CC100" s="35">
        <v>36.820166555</v>
      </c>
      <c r="CD100" s="35">
        <v>74.099999999999994</v>
      </c>
      <c r="CE100" s="35">
        <v>67.657076496100004</v>
      </c>
      <c r="CF100" s="35">
        <v>67.657076496100004</v>
      </c>
      <c r="CG100" s="35">
        <f>CA100/CD100</f>
        <v>0.49590360477058032</v>
      </c>
      <c r="CH100" s="35">
        <f>CB100/CE100</f>
        <v>0.54421752256946021</v>
      </c>
      <c r="CI100" s="35">
        <f>CC100/CF100</f>
        <v>0.54421752256946021</v>
      </c>
      <c r="CJ100" s="26">
        <v>87</v>
      </c>
      <c r="CK100" s="26">
        <v>77</v>
      </c>
      <c r="CL100" s="26">
        <v>47</v>
      </c>
      <c r="CM100" s="35">
        <v>5.9633027522899996E-3</v>
      </c>
      <c r="CN100" s="35">
        <v>5.4348271717799997E-3</v>
      </c>
      <c r="CO100" s="35">
        <v>5.4348271717799997E-3</v>
      </c>
      <c r="CP100" s="26">
        <v>6540</v>
      </c>
      <c r="CQ100" s="26">
        <v>6552</v>
      </c>
      <c r="CR100" s="26">
        <v>6552</v>
      </c>
      <c r="CS100" s="26"/>
      <c r="CT100" s="35">
        <v>201710032100</v>
      </c>
      <c r="CU100" s="35">
        <v>201710032300</v>
      </c>
      <c r="CV100" s="35">
        <v>1.90473100439786</v>
      </c>
      <c r="CW100" s="35">
        <v>2.32545398739581</v>
      </c>
      <c r="CX100" s="35">
        <v>0.46855377794387099</v>
      </c>
      <c r="CY100" s="35">
        <v>315.60105427059102</v>
      </c>
      <c r="CZ100" s="35">
        <v>310.827518801949</v>
      </c>
      <c r="DA100" s="35">
        <v>18.192981351378201</v>
      </c>
      <c r="DC100" s="47">
        <f>AQ100*CW100*3600/AT100</f>
        <v>2324.9976164512427</v>
      </c>
      <c r="DD100" s="47">
        <f>(CX100/CW100)*DC100</f>
        <v>468.46182414414847</v>
      </c>
    </row>
    <row r="101" spans="1:108" s="1" customFormat="1" ht="24" customHeight="1" x14ac:dyDescent="0.3">
      <c r="A101" s="3" t="s">
        <v>176</v>
      </c>
      <c r="B101" s="11">
        <v>37.759135000000001</v>
      </c>
      <c r="C101" s="11">
        <v>-121.727994</v>
      </c>
      <c r="D101" s="23" t="str">
        <f>CONCATENATE(E101,"_",F101,"_",TEXT(G101,"00000"))</f>
        <v>ANG_CH4_00097</v>
      </c>
      <c r="E101" s="23" t="s">
        <v>20</v>
      </c>
      <c r="F101" s="23" t="s">
        <v>21</v>
      </c>
      <c r="G101" s="23">
        <f>G100+1</f>
        <v>97</v>
      </c>
      <c r="H101" s="11">
        <v>37.759135000000001</v>
      </c>
      <c r="I101" s="11">
        <v>-121.727994</v>
      </c>
      <c r="J101" s="3" t="s">
        <v>22</v>
      </c>
      <c r="K101" s="12" t="s">
        <v>177</v>
      </c>
      <c r="L101" s="12" t="s">
        <v>23</v>
      </c>
      <c r="M101" s="12" t="s">
        <v>24</v>
      </c>
      <c r="N101" s="1" t="s">
        <v>178</v>
      </c>
      <c r="O101" s="12" t="s">
        <v>27</v>
      </c>
      <c r="P101" s="12" t="s">
        <v>179</v>
      </c>
      <c r="Q101" s="12" t="s">
        <v>28</v>
      </c>
      <c r="R101" s="1" t="s">
        <v>180</v>
      </c>
      <c r="S101" s="3" t="str">
        <f>CONCATENATE(MID(R101,8,2),"/",MID(R101,10,2),"/",MID(R101,6,2))</f>
        <v>10/03/17</v>
      </c>
      <c r="T101" s="3" t="str">
        <f>CONCATENATE(MID(R101,13,2),":",MID(R101,15,2),":",MID(R101,17,2))</f>
        <v>22:42:40</v>
      </c>
      <c r="U101" s="22"/>
      <c r="V101" s="35">
        <v>23.322780568599999</v>
      </c>
      <c r="W101" s="35">
        <v>24.974067831399999</v>
      </c>
      <c r="X101" s="35">
        <v>25.6052623275</v>
      </c>
      <c r="Y101" s="35">
        <v>130.989808764</v>
      </c>
      <c r="Z101" s="35">
        <v>141.06140506899999</v>
      </c>
      <c r="AA101" s="35">
        <v>145.322056137</v>
      </c>
      <c r="AB101" s="35">
        <f>V101/Y101</f>
        <v>0.17805034444030587</v>
      </c>
      <c r="AC101" s="35">
        <f>W101/Z101</f>
        <v>0.1770439463521859</v>
      </c>
      <c r="AD101" s="35">
        <f>X101/AA101</f>
        <v>0.17619666971516737</v>
      </c>
      <c r="AE101" s="26">
        <v>418</v>
      </c>
      <c r="AF101" s="26">
        <v>201</v>
      </c>
      <c r="AG101" s="26">
        <v>6</v>
      </c>
      <c r="AH101" s="35">
        <v>1.2654552975899999E-2</v>
      </c>
      <c r="AI101" s="35">
        <v>1.25835330124E-2</v>
      </c>
      <c r="AJ101" s="35">
        <v>1.2608851418399999E-2</v>
      </c>
      <c r="AK101" s="26">
        <v>5448</v>
      </c>
      <c r="AL101" s="26">
        <v>5900</v>
      </c>
      <c r="AM101" s="26">
        <v>6066</v>
      </c>
      <c r="AN101" s="26"/>
      <c r="AO101" s="35" t="s">
        <v>647</v>
      </c>
      <c r="AP101" s="35" t="s">
        <v>647</v>
      </c>
      <c r="AQ101" s="35">
        <v>3.5353715880199997E-2</v>
      </c>
      <c r="AR101" s="35" t="s">
        <v>647</v>
      </c>
      <c r="AS101" s="35" t="s">
        <v>647</v>
      </c>
      <c r="AT101" s="35">
        <v>121.034623146</v>
      </c>
      <c r="AU101" s="35" t="e">
        <f>AO101/AR101</f>
        <v>#VALUE!</v>
      </c>
      <c r="AV101" s="35" t="e">
        <f>AP101/AS101</f>
        <v>#VALUE!</v>
      </c>
      <c r="AW101" s="35">
        <f>AQ101/AT101</f>
        <v>2.9209588926925478E-4</v>
      </c>
      <c r="AX101" s="26" t="s">
        <v>647</v>
      </c>
      <c r="AY101" s="26" t="s">
        <v>647</v>
      </c>
      <c r="AZ101" s="26">
        <v>97</v>
      </c>
      <c r="BA101" s="35" t="s">
        <v>647</v>
      </c>
      <c r="BB101" s="35" t="s">
        <v>647</v>
      </c>
      <c r="BC101" s="35">
        <v>9.1003476049300005</v>
      </c>
      <c r="BD101" s="26" t="s">
        <v>647</v>
      </c>
      <c r="BE101" s="26" t="s">
        <v>647</v>
      </c>
      <c r="BF101" s="26">
        <v>7</v>
      </c>
      <c r="BG101" s="27"/>
      <c r="BH101" s="35" t="s">
        <v>647</v>
      </c>
      <c r="BI101" s="35" t="s">
        <v>647</v>
      </c>
      <c r="BJ101" s="35" t="s">
        <v>647</v>
      </c>
      <c r="BK101" s="35" t="s">
        <v>647</v>
      </c>
      <c r="BL101" s="35" t="s">
        <v>647</v>
      </c>
      <c r="BM101" s="35" t="s">
        <v>647</v>
      </c>
      <c r="BN101" s="35" t="e">
        <f>BH101/BK101</f>
        <v>#VALUE!</v>
      </c>
      <c r="BO101" s="35" t="e">
        <f>BI101/BL101</f>
        <v>#VALUE!</v>
      </c>
      <c r="BP101" s="35" t="e">
        <f>BJ101/BM101</f>
        <v>#VALUE!</v>
      </c>
      <c r="BQ101" s="26" t="s">
        <v>647</v>
      </c>
      <c r="BR101" s="26" t="s">
        <v>647</v>
      </c>
      <c r="BS101" s="26" t="s">
        <v>647</v>
      </c>
      <c r="BT101" s="35" t="s">
        <v>647</v>
      </c>
      <c r="BU101" s="35" t="s">
        <v>647</v>
      </c>
      <c r="BV101" s="35" t="s">
        <v>647</v>
      </c>
      <c r="BW101" s="26" t="s">
        <v>647</v>
      </c>
      <c r="BX101" s="26" t="s">
        <v>647</v>
      </c>
      <c r="BY101" s="26" t="s">
        <v>647</v>
      </c>
      <c r="BZ101" s="27"/>
      <c r="CA101" s="35" t="s">
        <v>647</v>
      </c>
      <c r="CB101" s="35" t="s">
        <v>647</v>
      </c>
      <c r="CC101" s="35">
        <v>3.5353715880199997E-2</v>
      </c>
      <c r="CD101" s="35" t="s">
        <v>647</v>
      </c>
      <c r="CE101" s="35" t="s">
        <v>647</v>
      </c>
      <c r="CF101" s="35">
        <v>49.8727380439</v>
      </c>
      <c r="CG101" s="35" t="e">
        <f>CA101/CD101</f>
        <v>#VALUE!</v>
      </c>
      <c r="CH101" s="35" t="e">
        <f>CB101/CE101</f>
        <v>#VALUE!</v>
      </c>
      <c r="CI101" s="35">
        <f>CC101/CF101</f>
        <v>7.0887858310647047E-4</v>
      </c>
      <c r="CJ101" s="26" t="s">
        <v>647</v>
      </c>
      <c r="CK101" s="26" t="s">
        <v>647</v>
      </c>
      <c r="CL101" s="26">
        <v>97</v>
      </c>
      <c r="CM101" s="35" t="s">
        <v>647</v>
      </c>
      <c r="CN101" s="35" t="s">
        <v>647</v>
      </c>
      <c r="CO101" s="35">
        <v>3.74982992812</v>
      </c>
      <c r="CP101" s="26" t="s">
        <v>647</v>
      </c>
      <c r="CQ101" s="26" t="s">
        <v>647</v>
      </c>
      <c r="CR101" s="26">
        <v>7</v>
      </c>
      <c r="CS101" s="26"/>
      <c r="CT101" s="35">
        <v>201710032100</v>
      </c>
      <c r="CU101" s="35">
        <v>201710032300</v>
      </c>
      <c r="CV101" s="35">
        <v>3.6720540671703601</v>
      </c>
      <c r="CW101" s="35">
        <v>4.0269062135430902</v>
      </c>
      <c r="CX101" s="35">
        <v>0.46594390278601699</v>
      </c>
      <c r="CY101" s="35">
        <v>10.4710545533682</v>
      </c>
      <c r="CZ101" s="35">
        <v>138.02448734716299</v>
      </c>
      <c r="DA101" s="35">
        <v>147.90254135989699</v>
      </c>
      <c r="DC101" s="47">
        <f>AQ101*CW101*3600/AT101</f>
        <v>4.2344739052155225</v>
      </c>
      <c r="DD101" s="47">
        <f>(CX101/CW101)*DC101</f>
        <v>0.48996107508192766</v>
      </c>
    </row>
    <row r="102" spans="1:108" s="1" customFormat="1" ht="24" customHeight="1" x14ac:dyDescent="0.3">
      <c r="A102" s="3" t="s">
        <v>119</v>
      </c>
      <c r="B102" s="11">
        <v>37.754355957999998</v>
      </c>
      <c r="C102" s="11">
        <v>-121.65720064600001</v>
      </c>
      <c r="D102" s="23" t="str">
        <f>CONCATENATE(E102,"_",F102,"_",TEXT(G102,"00000"))</f>
        <v>ANG_CH4_00098</v>
      </c>
      <c r="E102" s="23" t="s">
        <v>20</v>
      </c>
      <c r="F102" s="23" t="s">
        <v>21</v>
      </c>
      <c r="G102" s="23">
        <f>G101+1</f>
        <v>98</v>
      </c>
      <c r="H102" s="11">
        <v>37.754355957999998</v>
      </c>
      <c r="I102" s="11">
        <v>-121.65720064600001</v>
      </c>
      <c r="J102" s="3" t="s">
        <v>25</v>
      </c>
      <c r="K102" s="12" t="s">
        <v>120</v>
      </c>
      <c r="L102" s="12" t="s">
        <v>23</v>
      </c>
      <c r="M102" s="12" t="s">
        <v>24</v>
      </c>
      <c r="N102" s="1" t="s">
        <v>121</v>
      </c>
      <c r="O102" s="12" t="s">
        <v>27</v>
      </c>
      <c r="P102" s="12" t="s">
        <v>122</v>
      </c>
      <c r="Q102" s="12" t="s">
        <v>28</v>
      </c>
      <c r="R102" s="1" t="s">
        <v>123</v>
      </c>
      <c r="S102" s="3" t="str">
        <f>CONCATENATE(MID(R102,8,2),"/",MID(R102,10,2),"/",MID(R102,6,2))</f>
        <v>10/03/17</v>
      </c>
      <c r="T102" s="3" t="str">
        <f>CONCATENATE(MID(R102,13,2),":",MID(R102,15,2),":",MID(R102,17,2))</f>
        <v>22:49:06</v>
      </c>
      <c r="U102" s="22"/>
      <c r="V102" s="35">
        <v>9.6312994112200006</v>
      </c>
      <c r="W102" s="35">
        <v>11.0133449823</v>
      </c>
      <c r="X102" s="35">
        <v>11.5336688072</v>
      </c>
      <c r="Y102" s="35">
        <v>130.989808764</v>
      </c>
      <c r="Z102" s="35">
        <v>141.06140506899999</v>
      </c>
      <c r="AA102" s="35">
        <v>145.322056137</v>
      </c>
      <c r="AB102" s="35">
        <f>V102/Y102</f>
        <v>7.3527089642312513E-2</v>
      </c>
      <c r="AC102" s="35">
        <f>W102/Z102</f>
        <v>7.8074828312626243E-2</v>
      </c>
      <c r="AD102" s="35">
        <f>X102/AA102</f>
        <v>7.9366264927650226E-2</v>
      </c>
      <c r="AE102" s="26">
        <v>418</v>
      </c>
      <c r="AF102" s="26">
        <v>201</v>
      </c>
      <c r="AG102" s="26">
        <v>6</v>
      </c>
      <c r="AH102" s="35">
        <v>2.66906715496E-2</v>
      </c>
      <c r="AI102" s="35">
        <v>2.5460509181399998E-2</v>
      </c>
      <c r="AJ102" s="35">
        <v>2.5126574475699999E-2</v>
      </c>
      <c r="AK102" s="26">
        <v>2583</v>
      </c>
      <c r="AL102" s="26">
        <v>2916</v>
      </c>
      <c r="AM102" s="26">
        <v>3044</v>
      </c>
      <c r="AN102" s="26"/>
      <c r="AO102" s="35">
        <v>0.16636041773499999</v>
      </c>
      <c r="AP102" s="35">
        <v>0.54700605905699995</v>
      </c>
      <c r="AQ102" s="35">
        <v>0.57114648632599996</v>
      </c>
      <c r="AR102" s="35">
        <v>72.718635850799998</v>
      </c>
      <c r="AS102" s="35">
        <v>111.946415753</v>
      </c>
      <c r="AT102" s="35">
        <v>134.357731449</v>
      </c>
      <c r="AU102" s="35">
        <f>AO102/AR102</f>
        <v>2.2877274276201899E-3</v>
      </c>
      <c r="AV102" s="35">
        <f>AP102/AS102</f>
        <v>4.8863204362337162E-3</v>
      </c>
      <c r="AW102" s="35">
        <f>AQ102/AT102</f>
        <v>4.2509387451424617E-3</v>
      </c>
      <c r="AX102" s="26">
        <v>65</v>
      </c>
      <c r="AY102" s="26">
        <v>42</v>
      </c>
      <c r="AZ102" s="26">
        <v>18</v>
      </c>
      <c r="BA102" s="35">
        <v>1.21197726418</v>
      </c>
      <c r="BB102" s="35">
        <v>0.56538593814799998</v>
      </c>
      <c r="BC102" s="35">
        <v>0.64595063196400004</v>
      </c>
      <c r="BD102" s="26">
        <v>30</v>
      </c>
      <c r="BE102" s="26">
        <v>99</v>
      </c>
      <c r="BF102" s="26">
        <v>104</v>
      </c>
      <c r="BG102" s="27"/>
      <c r="BH102" s="35" t="s">
        <v>647</v>
      </c>
      <c r="BI102" s="35" t="s">
        <v>647</v>
      </c>
      <c r="BJ102" s="35" t="s">
        <v>647</v>
      </c>
      <c r="BK102" s="35" t="s">
        <v>647</v>
      </c>
      <c r="BL102" s="35" t="s">
        <v>647</v>
      </c>
      <c r="BM102" s="35" t="s">
        <v>647</v>
      </c>
      <c r="BN102" s="35" t="e">
        <f>BH102/BK102</f>
        <v>#VALUE!</v>
      </c>
      <c r="BO102" s="35" t="e">
        <f>BI102/BL102</f>
        <v>#VALUE!</v>
      </c>
      <c r="BP102" s="35" t="e">
        <f>BJ102/BM102</f>
        <v>#VALUE!</v>
      </c>
      <c r="BQ102" s="26" t="s">
        <v>647</v>
      </c>
      <c r="BR102" s="26" t="s">
        <v>647</v>
      </c>
      <c r="BS102" s="26" t="s">
        <v>647</v>
      </c>
      <c r="BT102" s="35" t="s">
        <v>647</v>
      </c>
      <c r="BU102" s="35" t="s">
        <v>647</v>
      </c>
      <c r="BV102" s="35" t="s">
        <v>647</v>
      </c>
      <c r="BW102" s="26" t="s">
        <v>647</v>
      </c>
      <c r="BX102" s="26" t="s">
        <v>647</v>
      </c>
      <c r="BY102" s="26" t="s">
        <v>647</v>
      </c>
      <c r="BZ102" s="27"/>
      <c r="CA102" s="35">
        <v>0.16636041773499999</v>
      </c>
      <c r="CB102" s="35">
        <v>0.54700605905699995</v>
      </c>
      <c r="CC102" s="35">
        <v>0.57114648632599996</v>
      </c>
      <c r="CD102" s="35">
        <v>72.718635850799998</v>
      </c>
      <c r="CE102" s="35">
        <v>75.894663843999993</v>
      </c>
      <c r="CF102" s="35">
        <v>72</v>
      </c>
      <c r="CG102" s="35">
        <f>CA102/CD102</f>
        <v>2.2877274276201899E-3</v>
      </c>
      <c r="CH102" s="35">
        <f>CB102/CE102</f>
        <v>7.2074376688901383E-3</v>
      </c>
      <c r="CI102" s="35">
        <f>CC102/CF102</f>
        <v>7.9325900878611105E-3</v>
      </c>
      <c r="CJ102" s="26">
        <v>65</v>
      </c>
      <c r="CK102" s="26">
        <v>42</v>
      </c>
      <c r="CL102" s="26">
        <v>18</v>
      </c>
      <c r="CM102" s="35">
        <v>1.21197726418</v>
      </c>
      <c r="CN102" s="35">
        <v>0.38330638305100001</v>
      </c>
      <c r="CO102" s="35">
        <v>0.34615384615400002</v>
      </c>
      <c r="CP102" s="26">
        <v>30</v>
      </c>
      <c r="CQ102" s="26">
        <v>99</v>
      </c>
      <c r="CR102" s="26">
        <v>104</v>
      </c>
      <c r="CS102" s="26"/>
      <c r="CT102" s="35">
        <v>201710032100</v>
      </c>
      <c r="CU102" s="35">
        <v>201710032300</v>
      </c>
      <c r="CV102" s="35">
        <v>4.87765229644714</v>
      </c>
      <c r="CW102" s="35">
        <v>4.3126956888680201</v>
      </c>
      <c r="CX102" s="35">
        <v>0.60885298765660201</v>
      </c>
      <c r="CY102" s="35">
        <v>13.8468311524342</v>
      </c>
      <c r="CZ102" s="35">
        <v>123.86746327934399</v>
      </c>
      <c r="DA102" s="35">
        <v>158.02466211260801</v>
      </c>
      <c r="DC102" s="47">
        <f>AQ102*CW102*3600/AT102</f>
        <v>65.998818719344541</v>
      </c>
      <c r="DD102" s="47">
        <f>(CX102/CW102)*DC102</f>
        <v>9.3175083191707024</v>
      </c>
    </row>
    <row r="103" spans="1:108" s="1" customFormat="1" ht="24" customHeight="1" x14ac:dyDescent="0.3">
      <c r="A103" s="3" t="s">
        <v>235</v>
      </c>
      <c r="B103" s="11">
        <v>37.755670000000002</v>
      </c>
      <c r="C103" s="11">
        <v>-121.65272</v>
      </c>
      <c r="D103" s="23" t="str">
        <f>CONCATENATE(E103,"_",F103,"_",TEXT(G103,"00000"))</f>
        <v>ANG_CH4_00099</v>
      </c>
      <c r="E103" s="23" t="s">
        <v>20</v>
      </c>
      <c r="F103" s="23" t="s">
        <v>21</v>
      </c>
      <c r="G103" s="23">
        <f>G102+1</f>
        <v>99</v>
      </c>
      <c r="H103" s="11">
        <v>37.755670000000002</v>
      </c>
      <c r="I103" s="11">
        <v>-121.65272</v>
      </c>
      <c r="J103" s="3" t="s">
        <v>25</v>
      </c>
      <c r="K103" s="12" t="s">
        <v>177</v>
      </c>
      <c r="L103" s="12" t="s">
        <v>23</v>
      </c>
      <c r="M103" s="12" t="s">
        <v>24</v>
      </c>
      <c r="N103" s="1" t="s">
        <v>236</v>
      </c>
      <c r="O103" s="12" t="s">
        <v>27</v>
      </c>
      <c r="P103" s="12" t="s">
        <v>237</v>
      </c>
      <c r="Q103" s="12" t="s">
        <v>28</v>
      </c>
      <c r="R103" s="1" t="s">
        <v>123</v>
      </c>
      <c r="S103" s="3" t="str">
        <f>CONCATENATE(MID(R103,8,2),"/",MID(R103,10,2),"/",MID(R103,6,2))</f>
        <v>10/03/17</v>
      </c>
      <c r="T103" s="3" t="str">
        <f>CONCATENATE(MID(R103,13,2),":",MID(R103,15,2),":",MID(R103,17,2))</f>
        <v>22:49:06</v>
      </c>
      <c r="U103" s="22"/>
      <c r="V103" s="35">
        <v>22.044549396699999</v>
      </c>
      <c r="W103" s="35">
        <v>22.044549396699999</v>
      </c>
      <c r="X103" s="35">
        <v>22.044549396699999</v>
      </c>
      <c r="Y103" s="35">
        <v>85.330943977000004</v>
      </c>
      <c r="Z103" s="35">
        <v>112.886225909</v>
      </c>
      <c r="AA103" s="35">
        <v>123.864845699</v>
      </c>
      <c r="AB103" s="35">
        <f>V103/Y103</f>
        <v>0.25834179688252201</v>
      </c>
      <c r="AC103" s="35">
        <f>W103/Z103</f>
        <v>0.19528112680877985</v>
      </c>
      <c r="AD103" s="35">
        <f>X103/AA103</f>
        <v>0.17797260612805149</v>
      </c>
      <c r="AE103" s="26">
        <v>241</v>
      </c>
      <c r="AF103" s="26">
        <v>105</v>
      </c>
      <c r="AG103" s="26">
        <v>8</v>
      </c>
      <c r="AH103" s="35">
        <v>8.7087498828300001E-3</v>
      </c>
      <c r="AI103" s="35">
        <v>1.1521001184799999E-2</v>
      </c>
      <c r="AJ103" s="35">
        <v>1.2641462876100001E-2</v>
      </c>
      <c r="AK103" s="26">
        <v>5157</v>
      </c>
      <c r="AL103" s="26">
        <v>5157</v>
      </c>
      <c r="AM103" s="26">
        <v>5157</v>
      </c>
      <c r="AN103" s="26"/>
      <c r="AO103" s="35" t="s">
        <v>647</v>
      </c>
      <c r="AP103" s="35" t="s">
        <v>647</v>
      </c>
      <c r="AQ103" s="35">
        <v>0.405515487688</v>
      </c>
      <c r="AR103" s="35" t="s">
        <v>647</v>
      </c>
      <c r="AS103" s="35" t="s">
        <v>647</v>
      </c>
      <c r="AT103" s="35">
        <v>100.179838291</v>
      </c>
      <c r="AU103" s="35" t="e">
        <f>AO103/AR103</f>
        <v>#VALUE!</v>
      </c>
      <c r="AV103" s="35" t="e">
        <f>AP103/AS103</f>
        <v>#VALUE!</v>
      </c>
      <c r="AW103" s="35">
        <f>AQ103/AT103</f>
        <v>4.0478752472135988E-3</v>
      </c>
      <c r="AX103" s="26" t="s">
        <v>647</v>
      </c>
      <c r="AY103" s="26" t="s">
        <v>647</v>
      </c>
      <c r="AZ103" s="26">
        <v>16</v>
      </c>
      <c r="BA103" s="35" t="s">
        <v>647</v>
      </c>
      <c r="BB103" s="35" t="s">
        <v>647</v>
      </c>
      <c r="BC103" s="35">
        <v>1.25224797864</v>
      </c>
      <c r="BD103" s="26" t="s">
        <v>647</v>
      </c>
      <c r="BE103" s="26" t="s">
        <v>647</v>
      </c>
      <c r="BF103" s="26">
        <v>40</v>
      </c>
      <c r="BG103" s="27"/>
      <c r="BH103" s="35">
        <v>0.82775660363000003</v>
      </c>
      <c r="BI103" s="35">
        <v>1.1251147180300001</v>
      </c>
      <c r="BJ103" s="35">
        <v>1.1251147180300001</v>
      </c>
      <c r="BK103" s="35">
        <v>78.230428862400004</v>
      </c>
      <c r="BL103" s="35">
        <v>104.957134107</v>
      </c>
      <c r="BM103" s="35">
        <v>104.957134107</v>
      </c>
      <c r="BN103" s="35">
        <f>BH103/BK103</f>
        <v>1.0581005571194636E-2</v>
      </c>
      <c r="BO103" s="35">
        <f>BI103/BL103</f>
        <v>1.0719754570308545E-2</v>
      </c>
      <c r="BP103" s="35">
        <f>BJ103/BM103</f>
        <v>1.0719754570308545E-2</v>
      </c>
      <c r="BQ103" s="26">
        <v>4</v>
      </c>
      <c r="BR103" s="26">
        <v>3</v>
      </c>
      <c r="BS103" s="26">
        <v>3</v>
      </c>
      <c r="BT103" s="35">
        <v>0.24756464829899999</v>
      </c>
      <c r="BU103" s="35">
        <v>0.24989793835099999</v>
      </c>
      <c r="BV103" s="35">
        <v>0.24989793835099999</v>
      </c>
      <c r="BW103" s="26">
        <v>158</v>
      </c>
      <c r="BX103" s="26">
        <v>210</v>
      </c>
      <c r="BY103" s="26">
        <v>210</v>
      </c>
      <c r="BZ103" s="27"/>
      <c r="CA103" s="35" t="s">
        <v>647</v>
      </c>
      <c r="CB103" s="35" t="s">
        <v>647</v>
      </c>
      <c r="CC103" s="35">
        <v>0.405515487688</v>
      </c>
      <c r="CD103" s="35" t="s">
        <v>647</v>
      </c>
      <c r="CE103" s="35" t="s">
        <v>647</v>
      </c>
      <c r="CF103" s="35">
        <v>70.936591403899996</v>
      </c>
      <c r="CG103" s="35" t="e">
        <f>CA103/CD103</f>
        <v>#VALUE!</v>
      </c>
      <c r="CH103" s="35" t="e">
        <f>CB103/CE103</f>
        <v>#VALUE!</v>
      </c>
      <c r="CI103" s="35">
        <f>CC103/CF103</f>
        <v>5.7165911085164615E-3</v>
      </c>
      <c r="CJ103" s="26" t="s">
        <v>647</v>
      </c>
      <c r="CK103" s="26" t="s">
        <v>647</v>
      </c>
      <c r="CL103" s="26">
        <v>16</v>
      </c>
      <c r="CM103" s="35" t="s">
        <v>647</v>
      </c>
      <c r="CN103" s="35" t="s">
        <v>647</v>
      </c>
      <c r="CO103" s="35">
        <v>0.88670739254800002</v>
      </c>
      <c r="CP103" s="26" t="s">
        <v>647</v>
      </c>
      <c r="CQ103" s="26" t="s">
        <v>647</v>
      </c>
      <c r="CR103" s="26">
        <v>40</v>
      </c>
      <c r="CS103" s="26"/>
      <c r="CT103" s="35">
        <v>201710032100</v>
      </c>
      <c r="CU103" s="35">
        <v>201710032300</v>
      </c>
      <c r="CV103" s="35">
        <v>4.87765229644714</v>
      </c>
      <c r="CW103" s="35">
        <v>4.3126956888680201</v>
      </c>
      <c r="CX103" s="35">
        <v>0.60885298765660201</v>
      </c>
      <c r="CY103" s="35">
        <v>13.8468311524342</v>
      </c>
      <c r="CZ103" s="35">
        <v>123.86746327934399</v>
      </c>
      <c r="DA103" s="35">
        <v>158.02466211260801</v>
      </c>
      <c r="DC103" s="47">
        <f>AQ103*CW103*3600/AT103</f>
        <v>62.846114859841173</v>
      </c>
      <c r="DD103" s="47">
        <f>(CX103/CW103)*DC103</f>
        <v>8.8724193765379429</v>
      </c>
    </row>
    <row r="104" spans="1:108" s="1" customFormat="1" ht="24" customHeight="1" x14ac:dyDescent="0.3">
      <c r="A104" s="3" t="s">
        <v>238</v>
      </c>
      <c r="B104" s="11">
        <v>37.753588000000001</v>
      </c>
      <c r="C104" s="11">
        <v>-121.65752000000001</v>
      </c>
      <c r="D104" s="23" t="str">
        <f>CONCATENATE(E104,"_",F104,"_",TEXT(G104,"00000"))</f>
        <v>ANG_CH4_00100</v>
      </c>
      <c r="E104" s="23" t="s">
        <v>20</v>
      </c>
      <c r="F104" s="23" t="s">
        <v>21</v>
      </c>
      <c r="G104" s="23">
        <f>G103+1</f>
        <v>100</v>
      </c>
      <c r="H104" s="11">
        <v>37.753588000000001</v>
      </c>
      <c r="I104" s="11">
        <v>-121.65752000000001</v>
      </c>
      <c r="J104" s="3" t="s">
        <v>25</v>
      </c>
      <c r="K104" s="12" t="s">
        <v>177</v>
      </c>
      <c r="L104" s="12" t="s">
        <v>23</v>
      </c>
      <c r="M104" s="12" t="s">
        <v>24</v>
      </c>
      <c r="N104" s="1" t="s">
        <v>239</v>
      </c>
      <c r="O104" s="12" t="s">
        <v>27</v>
      </c>
      <c r="P104" s="12" t="s">
        <v>237</v>
      </c>
      <c r="Q104" s="12" t="s">
        <v>28</v>
      </c>
      <c r="R104" s="1" t="s">
        <v>123</v>
      </c>
      <c r="S104" s="3" t="str">
        <f>CONCATENATE(MID(R104,8,2),"/",MID(R104,10,2),"/",MID(R104,6,2))</f>
        <v>10/03/17</v>
      </c>
      <c r="T104" s="3" t="str">
        <f>CONCATENATE(MID(R104,13,2),":",MID(R104,15,2),":",MID(R104,17,2))</f>
        <v>22:49:06</v>
      </c>
      <c r="U104" s="22"/>
      <c r="V104" s="35">
        <v>22.2694315458</v>
      </c>
      <c r="W104" s="35">
        <v>22.2694315458</v>
      </c>
      <c r="X104" s="35">
        <v>22.2694315458</v>
      </c>
      <c r="Y104" s="35">
        <v>85.330943977000004</v>
      </c>
      <c r="Z104" s="35">
        <v>112.886225909</v>
      </c>
      <c r="AA104" s="35">
        <v>123.864845699</v>
      </c>
      <c r="AB104" s="35">
        <f>V104/Y104</f>
        <v>0.26097720835951932</v>
      </c>
      <c r="AC104" s="35">
        <f>W104/Z104</f>
        <v>0.197273240082912</v>
      </c>
      <c r="AD104" s="35">
        <f>X104/AA104</f>
        <v>0.17978815070674881</v>
      </c>
      <c r="AE104" s="26">
        <v>241</v>
      </c>
      <c r="AF104" s="26">
        <v>105</v>
      </c>
      <c r="AG104" s="26">
        <v>8</v>
      </c>
      <c r="AH104" s="35">
        <v>8.5365944013999998E-3</v>
      </c>
      <c r="AI104" s="35">
        <v>1.12932528246E-2</v>
      </c>
      <c r="AJ104" s="35">
        <v>1.23915651116E-2</v>
      </c>
      <c r="AK104" s="26">
        <v>5261</v>
      </c>
      <c r="AL104" s="26">
        <v>5261</v>
      </c>
      <c r="AM104" s="26">
        <v>5261</v>
      </c>
      <c r="AN104" s="26"/>
      <c r="AO104" s="35">
        <v>0.30247998766299999</v>
      </c>
      <c r="AP104" s="35">
        <v>0.54700605660900004</v>
      </c>
      <c r="AQ104" s="35">
        <v>0.91566567898200002</v>
      </c>
      <c r="AR104" s="35">
        <v>59.363288318599999</v>
      </c>
      <c r="AS104" s="35">
        <v>111.946415753</v>
      </c>
      <c r="AT104" s="35">
        <v>134.357731449</v>
      </c>
      <c r="AU104" s="35">
        <f>AO104/AR104</f>
        <v>5.0954048576218351E-3</v>
      </c>
      <c r="AV104" s="35">
        <f>AP104/AS104</f>
        <v>4.8863204143661122E-3</v>
      </c>
      <c r="AW104" s="35">
        <f>AQ104/AT104</f>
        <v>6.8151320292987516E-3</v>
      </c>
      <c r="AX104" s="26">
        <v>69</v>
      </c>
      <c r="AY104" s="26">
        <v>42</v>
      </c>
      <c r="AZ104" s="26">
        <v>18</v>
      </c>
      <c r="BA104" s="35">
        <v>0.560031021874</v>
      </c>
      <c r="BB104" s="35">
        <v>0.56538593814799998</v>
      </c>
      <c r="BC104" s="35">
        <v>0.37115395427800002</v>
      </c>
      <c r="BD104" s="26">
        <v>53</v>
      </c>
      <c r="BE104" s="26">
        <v>99</v>
      </c>
      <c r="BF104" s="26">
        <v>181</v>
      </c>
      <c r="BG104" s="27"/>
      <c r="BH104" s="35" t="s">
        <v>647</v>
      </c>
      <c r="BI104" s="35" t="s">
        <v>647</v>
      </c>
      <c r="BJ104" s="35" t="s">
        <v>647</v>
      </c>
      <c r="BK104" s="35" t="s">
        <v>647</v>
      </c>
      <c r="BL104" s="35" t="s">
        <v>647</v>
      </c>
      <c r="BM104" s="35" t="s">
        <v>647</v>
      </c>
      <c r="BN104" s="35" t="e">
        <f>BH104/BK104</f>
        <v>#VALUE!</v>
      </c>
      <c r="BO104" s="35" t="e">
        <f>BI104/BL104</f>
        <v>#VALUE!</v>
      </c>
      <c r="BP104" s="35" t="e">
        <f>BJ104/BM104</f>
        <v>#VALUE!</v>
      </c>
      <c r="BQ104" s="26" t="s">
        <v>647</v>
      </c>
      <c r="BR104" s="26" t="s">
        <v>647</v>
      </c>
      <c r="BS104" s="26" t="s">
        <v>647</v>
      </c>
      <c r="BT104" s="35" t="s">
        <v>647</v>
      </c>
      <c r="BU104" s="35" t="s">
        <v>647</v>
      </c>
      <c r="BV104" s="35" t="s">
        <v>647</v>
      </c>
      <c r="BW104" s="26" t="s">
        <v>647</v>
      </c>
      <c r="BX104" s="26" t="s">
        <v>647</v>
      </c>
      <c r="BY104" s="26" t="s">
        <v>647</v>
      </c>
      <c r="BZ104" s="27"/>
      <c r="CA104" s="35">
        <v>0.30247998766299999</v>
      </c>
      <c r="CB104" s="35">
        <v>0.54700605660900004</v>
      </c>
      <c r="CC104" s="35">
        <v>0.91566567898200002</v>
      </c>
      <c r="CD104" s="35">
        <v>59.363288318599999</v>
      </c>
      <c r="CE104" s="35">
        <v>75.894663843999993</v>
      </c>
      <c r="CF104" s="35">
        <v>72</v>
      </c>
      <c r="CG104" s="35">
        <f>CA104/CD104</f>
        <v>5.0954048576218351E-3</v>
      </c>
      <c r="CH104" s="35">
        <f>CB104/CE104</f>
        <v>7.2074376366349068E-3</v>
      </c>
      <c r="CI104" s="35">
        <f>CC104/CF104</f>
        <v>1.271757887475E-2</v>
      </c>
      <c r="CJ104" s="26">
        <v>69</v>
      </c>
      <c r="CK104" s="26">
        <v>42</v>
      </c>
      <c r="CL104" s="26">
        <v>18</v>
      </c>
      <c r="CM104" s="35">
        <v>0.560031021874</v>
      </c>
      <c r="CN104" s="35">
        <v>0.38330638305100001</v>
      </c>
      <c r="CO104" s="35">
        <v>0.19889502762399999</v>
      </c>
      <c r="CP104" s="26">
        <v>53</v>
      </c>
      <c r="CQ104" s="26">
        <v>99</v>
      </c>
      <c r="CR104" s="26">
        <v>181</v>
      </c>
      <c r="CS104" s="26"/>
      <c r="CT104" s="35">
        <v>201710032100</v>
      </c>
      <c r="CU104" s="35">
        <v>201710032300</v>
      </c>
      <c r="CV104" s="35">
        <v>4.87765229644714</v>
      </c>
      <c r="CW104" s="35">
        <v>4.3126956888680201</v>
      </c>
      <c r="CX104" s="35">
        <v>0.60885298765660201</v>
      </c>
      <c r="CY104" s="35">
        <v>13.8468311524342</v>
      </c>
      <c r="CZ104" s="35">
        <v>123.86746327934399</v>
      </c>
      <c r="DA104" s="35">
        <v>158.02466211260801</v>
      </c>
      <c r="DC104" s="47">
        <f>AQ104*CW104*3600/AT104</f>
        <v>105.80972587856311</v>
      </c>
      <c r="DD104" s="47">
        <f>(CX104/CW104)*DC104</f>
        <v>14.937888590325885</v>
      </c>
    </row>
    <row r="105" spans="1:108" s="1" customFormat="1" ht="24" customHeight="1" x14ac:dyDescent="0.3">
      <c r="A105" s="3" t="s">
        <v>65</v>
      </c>
      <c r="B105" s="11">
        <v>37.458495624999998</v>
      </c>
      <c r="C105" s="11">
        <v>-121.941345212</v>
      </c>
      <c r="D105" s="23" t="str">
        <f>CONCATENATE(E105,"_",F105,"_",TEXT(G105,"00000"))</f>
        <v>ANG_CH4_00101</v>
      </c>
      <c r="E105" s="23" t="s">
        <v>20</v>
      </c>
      <c r="F105" s="23" t="s">
        <v>21</v>
      </c>
      <c r="G105" s="23">
        <f>G104+1</f>
        <v>101</v>
      </c>
      <c r="H105" s="11">
        <v>37.458495624999998</v>
      </c>
      <c r="I105" s="11">
        <v>-121.941345212</v>
      </c>
      <c r="J105" s="3" t="s">
        <v>22</v>
      </c>
      <c r="K105" s="12" t="s">
        <v>66</v>
      </c>
      <c r="L105" s="12" t="s">
        <v>23</v>
      </c>
      <c r="M105" s="12" t="s">
        <v>24</v>
      </c>
      <c r="N105" s="1" t="s">
        <v>67</v>
      </c>
      <c r="O105" s="12" t="s">
        <v>27</v>
      </c>
      <c r="P105" s="12" t="s">
        <v>298</v>
      </c>
      <c r="Q105" s="12" t="s">
        <v>28</v>
      </c>
      <c r="R105" s="1" t="s">
        <v>300</v>
      </c>
      <c r="S105" s="3" t="str">
        <f>CONCATENATE(MID(R105,8,2),"/",MID(R105,10,2),"/",MID(R105,6,2))</f>
        <v>10/05/17</v>
      </c>
      <c r="T105" s="3" t="str">
        <f>CONCATENATE(MID(R105,13,2),":",MID(R105,15,2),":",MID(R105,17,2))</f>
        <v>18:56:16</v>
      </c>
      <c r="U105" s="22"/>
      <c r="V105" s="35">
        <v>8.0173447621800005</v>
      </c>
      <c r="W105" s="35">
        <v>8.8622625088899998</v>
      </c>
      <c r="X105" s="35">
        <v>9.0442246068899994</v>
      </c>
      <c r="Y105" s="35">
        <v>116.459306197</v>
      </c>
      <c r="Z105" s="35">
        <v>141.38093930900001</v>
      </c>
      <c r="AA105" s="35">
        <v>143.24538387000001</v>
      </c>
      <c r="AB105" s="35">
        <f>V105/Y105</f>
        <v>6.8842456854568898E-2</v>
      </c>
      <c r="AC105" s="35">
        <f>W105/Z105</f>
        <v>6.2683573558107261E-2</v>
      </c>
      <c r="AD105" s="35">
        <f>X105/AA105</f>
        <v>6.3137982967031853E-2</v>
      </c>
      <c r="AE105" s="26">
        <v>1397</v>
      </c>
      <c r="AF105" s="26">
        <v>1</v>
      </c>
      <c r="AG105" s="26">
        <v>1</v>
      </c>
      <c r="AH105" s="35">
        <v>2.2668036865000001E-2</v>
      </c>
      <c r="AI105" s="35">
        <v>2.4836789282100001E-2</v>
      </c>
      <c r="AJ105" s="35">
        <v>2.4621916165899999E-2</v>
      </c>
      <c r="AK105" s="26">
        <v>2704</v>
      </c>
      <c r="AL105" s="26">
        <v>2996</v>
      </c>
      <c r="AM105" s="26">
        <v>3062</v>
      </c>
      <c r="AN105" s="26"/>
      <c r="AO105" s="35">
        <v>33.767980531399999</v>
      </c>
      <c r="AP105" s="35">
        <v>35.319031606300001</v>
      </c>
      <c r="AQ105" s="35">
        <v>30.676611143500001</v>
      </c>
      <c r="AR105" s="35">
        <v>140.677005939</v>
      </c>
      <c r="AS105" s="35">
        <v>146.49726959899999</v>
      </c>
      <c r="AT105" s="35">
        <v>126.788524717</v>
      </c>
      <c r="AU105" s="35">
        <f>AO105/AR105</f>
        <v>0.24003909029768791</v>
      </c>
      <c r="AV105" s="35">
        <f>AP105/AS105</f>
        <v>0.2410900333021708</v>
      </c>
      <c r="AW105" s="35">
        <f>AQ105/AT105</f>
        <v>0.24195100630733055</v>
      </c>
      <c r="AX105" s="26">
        <v>16</v>
      </c>
      <c r="AY105" s="26">
        <v>10</v>
      </c>
      <c r="AZ105" s="26">
        <v>8</v>
      </c>
      <c r="BA105" s="35">
        <v>1.5874899108399999E-2</v>
      </c>
      <c r="BB105" s="35">
        <v>1.57805620354E-2</v>
      </c>
      <c r="BC105" s="35">
        <v>1.5798011951400001E-2</v>
      </c>
      <c r="BD105" s="26">
        <v>4664</v>
      </c>
      <c r="BE105" s="26">
        <v>4886</v>
      </c>
      <c r="BF105" s="26">
        <v>4224</v>
      </c>
      <c r="BG105" s="27"/>
      <c r="BH105" s="35">
        <v>0.97976544052199999</v>
      </c>
      <c r="BI105" s="35">
        <v>0.97976544052199999</v>
      </c>
      <c r="BJ105" s="35">
        <v>13.6992326654</v>
      </c>
      <c r="BK105" s="35">
        <v>38.472067789500002</v>
      </c>
      <c r="BL105" s="35">
        <v>38.472067789500002</v>
      </c>
      <c r="BM105" s="35">
        <v>149.05012579699999</v>
      </c>
      <c r="BN105" s="35">
        <f>BH105/BK105</f>
        <v>2.5466929562580017E-2</v>
      </c>
      <c r="BO105" s="35">
        <f>BI105/BL105</f>
        <v>2.5466929562580017E-2</v>
      </c>
      <c r="BP105" s="35">
        <f>BJ105/BM105</f>
        <v>9.191023886861914E-2</v>
      </c>
      <c r="BQ105" s="26">
        <v>5</v>
      </c>
      <c r="BR105" s="26">
        <v>5</v>
      </c>
      <c r="BS105" s="26">
        <v>1</v>
      </c>
      <c r="BT105" s="35">
        <v>0.20661690542200001</v>
      </c>
      <c r="BU105" s="35">
        <v>0.20661690542200001</v>
      </c>
      <c r="BV105" s="35">
        <v>5.2684643807799997E-2</v>
      </c>
      <c r="BW105" s="26">
        <v>98</v>
      </c>
      <c r="BX105" s="26">
        <v>98</v>
      </c>
      <c r="BY105" s="26">
        <v>1489</v>
      </c>
      <c r="BZ105" s="27"/>
      <c r="CA105" s="35">
        <v>30.644078653400001</v>
      </c>
      <c r="CB105" s="35">
        <v>30.676611143500001</v>
      </c>
      <c r="CC105" s="35">
        <v>30.676611143500001</v>
      </c>
      <c r="CD105" s="35">
        <v>73.782653788000005</v>
      </c>
      <c r="CE105" s="35">
        <v>66.472851601200006</v>
      </c>
      <c r="CF105" s="35">
        <v>66.173484115600004</v>
      </c>
      <c r="CG105" s="35">
        <f>CA105/CD105</f>
        <v>0.41532903846817104</v>
      </c>
      <c r="CH105" s="35">
        <f>CB105/CE105</f>
        <v>0.46149082527018004</v>
      </c>
      <c r="CI105" s="35">
        <f>CC105/CF105</f>
        <v>0.46357860030326214</v>
      </c>
      <c r="CJ105" s="26">
        <v>16</v>
      </c>
      <c r="CK105" s="26">
        <v>10</v>
      </c>
      <c r="CL105" s="26">
        <v>8</v>
      </c>
      <c r="CM105" s="35">
        <v>9.2021269378899997E-3</v>
      </c>
      <c r="CN105" s="35">
        <v>8.2826021233599993E-3</v>
      </c>
      <c r="CO105" s="35">
        <v>8.2453005526799995E-3</v>
      </c>
      <c r="CP105" s="26">
        <v>4220</v>
      </c>
      <c r="CQ105" s="26">
        <v>4224</v>
      </c>
      <c r="CR105" s="26">
        <v>4224</v>
      </c>
      <c r="CS105" s="26"/>
      <c r="CT105" s="35">
        <v>201710051800</v>
      </c>
      <c r="CU105" s="35">
        <v>201710052000</v>
      </c>
      <c r="CV105" s="35">
        <v>1.9231270737180399</v>
      </c>
      <c r="CW105" s="35">
        <v>1.71478857458029</v>
      </c>
      <c r="CX105" s="35">
        <v>0.65384861029651897</v>
      </c>
      <c r="CY105" s="35">
        <v>312.29201220664902</v>
      </c>
      <c r="CZ105" s="35">
        <v>314.69585916208501</v>
      </c>
      <c r="DA105" s="35">
        <v>13.2217917175987</v>
      </c>
      <c r="DC105" s="47">
        <f>AQ105*CW105*3600/AT105</f>
        <v>1493.6213564064506</v>
      </c>
      <c r="DD105" s="47">
        <f>(CX105/CW105)*DC105</f>
        <v>569.5175852420125</v>
      </c>
    </row>
    <row r="106" spans="1:108" s="1" customFormat="1" ht="24" customHeight="1" x14ac:dyDescent="0.3">
      <c r="A106" s="3" t="s">
        <v>65</v>
      </c>
      <c r="B106" s="11">
        <v>37.458495624999998</v>
      </c>
      <c r="C106" s="11">
        <v>-121.941345212</v>
      </c>
      <c r="D106" s="23" t="str">
        <f>CONCATENATE(E106,"_",F106,"_",TEXT(G106,"00000"))</f>
        <v>ANG_CH4_00102</v>
      </c>
      <c r="E106" s="23" t="s">
        <v>20</v>
      </c>
      <c r="F106" s="23" t="s">
        <v>21</v>
      </c>
      <c r="G106" s="23">
        <f>G105+1</f>
        <v>102</v>
      </c>
      <c r="H106" s="11">
        <v>37.458495624999998</v>
      </c>
      <c r="I106" s="11">
        <v>-121.941345212</v>
      </c>
      <c r="J106" s="3" t="s">
        <v>22</v>
      </c>
      <c r="K106" s="12" t="s">
        <v>66</v>
      </c>
      <c r="L106" s="12" t="s">
        <v>23</v>
      </c>
      <c r="M106" s="12" t="s">
        <v>24</v>
      </c>
      <c r="N106" s="1" t="s">
        <v>68</v>
      </c>
      <c r="O106" s="12" t="s">
        <v>27</v>
      </c>
      <c r="P106" s="12" t="s">
        <v>298</v>
      </c>
      <c r="Q106" s="12" t="s">
        <v>28</v>
      </c>
      <c r="R106" s="1" t="s">
        <v>69</v>
      </c>
      <c r="S106" s="3" t="str">
        <f>CONCATENATE(MID(R106,8,2),"/",MID(R106,10,2),"/",MID(R106,6,2))</f>
        <v>10/05/17</v>
      </c>
      <c r="T106" s="3" t="str">
        <f>CONCATENATE(MID(R106,13,2),":",MID(R106,15,2),":",MID(R106,17,2))</f>
        <v>19:07:57</v>
      </c>
      <c r="U106" s="22"/>
      <c r="V106" s="35">
        <v>8.5303735747099996</v>
      </c>
      <c r="W106" s="35">
        <v>9.5400524076799993</v>
      </c>
      <c r="X106" s="35">
        <v>9.7524310021799998</v>
      </c>
      <c r="Y106" s="35">
        <v>116.459306197</v>
      </c>
      <c r="Z106" s="35">
        <v>141.38093930900001</v>
      </c>
      <c r="AA106" s="35">
        <v>143.24538387000001</v>
      </c>
      <c r="AB106" s="35">
        <f>V106/Y106</f>
        <v>7.32476764053549E-2</v>
      </c>
      <c r="AC106" s="35">
        <f>W106/Z106</f>
        <v>6.7477641995498466E-2</v>
      </c>
      <c r="AD106" s="35">
        <f>X106/AA106</f>
        <v>6.8081991465991379E-2</v>
      </c>
      <c r="AE106" s="26">
        <v>1397</v>
      </c>
      <c r="AF106" s="26">
        <v>1</v>
      </c>
      <c r="AG106" s="26">
        <v>1</v>
      </c>
      <c r="AH106" s="35">
        <v>2.3191211382100001E-2</v>
      </c>
      <c r="AI106" s="35">
        <v>2.5096465662400001E-2</v>
      </c>
      <c r="AJ106" s="35">
        <v>2.48491454515E-2</v>
      </c>
      <c r="AK106" s="26">
        <v>2643</v>
      </c>
      <c r="AL106" s="26">
        <v>2965</v>
      </c>
      <c r="AM106" s="26">
        <v>3034</v>
      </c>
      <c r="AN106" s="26"/>
      <c r="AO106" s="35">
        <v>32.619068413599997</v>
      </c>
      <c r="AP106" s="35">
        <v>32.629753302200001</v>
      </c>
      <c r="AQ106" s="35">
        <v>32.629753302200001</v>
      </c>
      <c r="AR106" s="35">
        <v>148.394743842</v>
      </c>
      <c r="AS106" s="35">
        <v>148.394743842</v>
      </c>
      <c r="AT106" s="35">
        <v>148.394743842</v>
      </c>
      <c r="AU106" s="35">
        <f>AO106/AR106</f>
        <v>0.21981282873691554</v>
      </c>
      <c r="AV106" s="35">
        <f>AP106/AS106</f>
        <v>0.21988483188421959</v>
      </c>
      <c r="AW106" s="35">
        <f>AQ106/AT106</f>
        <v>0.21988483188421959</v>
      </c>
      <c r="AX106" s="26">
        <v>781</v>
      </c>
      <c r="AY106" s="26">
        <v>539</v>
      </c>
      <c r="AZ106" s="26">
        <v>160</v>
      </c>
      <c r="BA106" s="35">
        <v>1.3590133419E-2</v>
      </c>
      <c r="BB106" s="35">
        <v>1.35854055939E-2</v>
      </c>
      <c r="BC106" s="35">
        <v>1.35854055939E-2</v>
      </c>
      <c r="BD106" s="26">
        <v>5747</v>
      </c>
      <c r="BE106" s="26">
        <v>5749</v>
      </c>
      <c r="BF106" s="26">
        <v>5749</v>
      </c>
      <c r="BG106" s="27"/>
      <c r="BH106" s="35" t="s">
        <v>647</v>
      </c>
      <c r="BI106" s="35">
        <v>12.1641997325</v>
      </c>
      <c r="BJ106" s="35">
        <v>12.944889143499999</v>
      </c>
      <c r="BK106" s="35" t="s">
        <v>647</v>
      </c>
      <c r="BL106" s="35">
        <v>140.25295005800001</v>
      </c>
      <c r="BM106" s="35">
        <v>112.886225909</v>
      </c>
      <c r="BN106" s="35" t="e">
        <f>BH106/BK106</f>
        <v>#VALUE!</v>
      </c>
      <c r="BO106" s="35">
        <f>BI106/BL106</f>
        <v>8.6730437594857254E-2</v>
      </c>
      <c r="BP106" s="35">
        <f>BJ106/BM106</f>
        <v>0.11467199863635401</v>
      </c>
      <c r="BQ106" s="26" t="s">
        <v>647</v>
      </c>
      <c r="BR106" s="26">
        <v>1</v>
      </c>
      <c r="BS106" s="26">
        <v>1</v>
      </c>
      <c r="BT106" s="35" t="s">
        <v>647</v>
      </c>
      <c r="BU106" s="35">
        <v>4.1146790488199997E-2</v>
      </c>
      <c r="BV106" s="35">
        <v>3.2342843282600002E-2</v>
      </c>
      <c r="BW106" s="26" t="s">
        <v>647</v>
      </c>
      <c r="BX106" s="26">
        <v>1794</v>
      </c>
      <c r="BY106" s="26">
        <v>1837</v>
      </c>
      <c r="BZ106" s="27"/>
      <c r="CA106" s="35">
        <v>26.065178034799999</v>
      </c>
      <c r="CB106" s="35">
        <v>26.070427640599998</v>
      </c>
      <c r="CC106" s="35">
        <v>26.070427640599998</v>
      </c>
      <c r="CD106" s="35">
        <v>69.161043948200003</v>
      </c>
      <c r="CE106" s="35">
        <v>65.598170706199994</v>
      </c>
      <c r="CF106" s="35">
        <v>65.598170706199994</v>
      </c>
      <c r="CG106" s="35">
        <f>CA106/CD106</f>
        <v>0.37687658466118884</v>
      </c>
      <c r="CH106" s="35">
        <f>CB106/CE106</f>
        <v>0.39742613795381276</v>
      </c>
      <c r="CI106" s="35">
        <f>CC106/CF106</f>
        <v>0.39742613795381276</v>
      </c>
      <c r="CJ106" s="26">
        <v>781</v>
      </c>
      <c r="CK106" s="26">
        <v>539</v>
      </c>
      <c r="CL106" s="26">
        <v>160</v>
      </c>
      <c r="CM106" s="35">
        <v>7.8959977107200003E-3</v>
      </c>
      <c r="CN106" s="35">
        <v>7.4876063767699997E-3</v>
      </c>
      <c r="CO106" s="35">
        <v>7.4876063767699997E-3</v>
      </c>
      <c r="CP106" s="26">
        <v>4610</v>
      </c>
      <c r="CQ106" s="26">
        <v>4611</v>
      </c>
      <c r="CR106" s="26">
        <v>4611</v>
      </c>
      <c r="CS106" s="26"/>
      <c r="CT106" s="35">
        <v>201710051800</v>
      </c>
      <c r="CU106" s="35">
        <v>201710052000</v>
      </c>
      <c r="CV106" s="35">
        <v>1.9231270737180399</v>
      </c>
      <c r="CW106" s="35">
        <v>1.71478857458029</v>
      </c>
      <c r="CX106" s="35">
        <v>0.65384861029651897</v>
      </c>
      <c r="CY106" s="35">
        <v>312.29201220664902</v>
      </c>
      <c r="CZ106" s="35">
        <v>314.69585916208501</v>
      </c>
      <c r="DA106" s="35">
        <v>13.2217917175987</v>
      </c>
      <c r="DC106" s="47">
        <f>AQ106*CW106*3600/AT106</f>
        <v>1357.4015907788435</v>
      </c>
      <c r="DD106" s="47">
        <f>(CX106/CW106)*DC106</f>
        <v>517.57701031001045</v>
      </c>
    </row>
    <row r="107" spans="1:108" s="1" customFormat="1" ht="24" customHeight="1" x14ac:dyDescent="0.3">
      <c r="A107" s="3" t="s">
        <v>65</v>
      </c>
      <c r="B107" s="11">
        <v>37.458495624999998</v>
      </c>
      <c r="C107" s="11">
        <v>-121.941345212</v>
      </c>
      <c r="D107" s="23" t="str">
        <f>CONCATENATE(E107,"_",F107,"_",TEXT(G107,"00000"))</f>
        <v>ANG_CH4_00103</v>
      </c>
      <c r="E107" s="23" t="s">
        <v>20</v>
      </c>
      <c r="F107" s="23" t="s">
        <v>21</v>
      </c>
      <c r="G107" s="23">
        <f>G106+1</f>
        <v>103</v>
      </c>
      <c r="H107" s="11">
        <v>37.458495624999998</v>
      </c>
      <c r="I107" s="11">
        <v>-121.941345212</v>
      </c>
      <c r="J107" s="3" t="s">
        <v>22</v>
      </c>
      <c r="K107" s="12" t="s">
        <v>66</v>
      </c>
      <c r="L107" s="12" t="s">
        <v>23</v>
      </c>
      <c r="M107" s="12" t="s">
        <v>24</v>
      </c>
      <c r="N107" s="1" t="s">
        <v>70</v>
      </c>
      <c r="O107" s="12" t="s">
        <v>27</v>
      </c>
      <c r="P107" s="12" t="s">
        <v>298</v>
      </c>
      <c r="Q107" s="12" t="s">
        <v>28</v>
      </c>
      <c r="R107" s="1" t="s">
        <v>71</v>
      </c>
      <c r="S107" s="3" t="str">
        <f>CONCATENATE(MID(R107,8,2),"/",MID(R107,10,2),"/",MID(R107,6,2))</f>
        <v>10/05/17</v>
      </c>
      <c r="T107" s="3" t="str">
        <f>CONCATENATE(MID(R107,13,2),":",MID(R107,15,2),":",MID(R107,17,2))</f>
        <v>19:20:14</v>
      </c>
      <c r="U107" s="22"/>
      <c r="V107" s="35" t="s">
        <v>647</v>
      </c>
      <c r="W107" s="35" t="s">
        <v>647</v>
      </c>
      <c r="X107" s="35" t="s">
        <v>647</v>
      </c>
      <c r="Y107" s="35" t="s">
        <v>647</v>
      </c>
      <c r="Z107" s="35" t="s">
        <v>647</v>
      </c>
      <c r="AA107" s="35" t="s">
        <v>647</v>
      </c>
      <c r="AB107" s="35" t="e">
        <f>V107/Y107</f>
        <v>#VALUE!</v>
      </c>
      <c r="AC107" s="35" t="e">
        <f>W107/Z107</f>
        <v>#VALUE!</v>
      </c>
      <c r="AD107" s="35" t="e">
        <f>X107/AA107</f>
        <v>#VALUE!</v>
      </c>
      <c r="AE107" s="26" t="s">
        <v>647</v>
      </c>
      <c r="AF107" s="26" t="s">
        <v>647</v>
      </c>
      <c r="AG107" s="26" t="s">
        <v>647</v>
      </c>
      <c r="AH107" s="35" t="s">
        <v>647</v>
      </c>
      <c r="AI107" s="35" t="s">
        <v>647</v>
      </c>
      <c r="AJ107" s="35" t="s">
        <v>647</v>
      </c>
      <c r="AK107" s="26" t="s">
        <v>647</v>
      </c>
      <c r="AL107" s="26" t="s">
        <v>647</v>
      </c>
      <c r="AM107" s="26" t="s">
        <v>647</v>
      </c>
      <c r="AN107" s="26"/>
      <c r="AO107" s="35">
        <v>39.6735580251</v>
      </c>
      <c r="AP107" s="35">
        <v>31.739624833000001</v>
      </c>
      <c r="AQ107" s="35">
        <v>39.097562558900002</v>
      </c>
      <c r="AR107" s="35">
        <v>149.05012579699999</v>
      </c>
      <c r="AS107" s="35">
        <v>131.539841873</v>
      </c>
      <c r="AT107" s="35">
        <v>146.49726959899999</v>
      </c>
      <c r="AU107" s="35">
        <f>AO107/AR107</f>
        <v>0.26617594458882726</v>
      </c>
      <c r="AV107" s="35">
        <f>AP107/AS107</f>
        <v>0.24129286139513681</v>
      </c>
      <c r="AW107" s="35">
        <f>AQ107/AT107</f>
        <v>0.26688253416544827</v>
      </c>
      <c r="AX107" s="26">
        <v>53</v>
      </c>
      <c r="AY107" s="26">
        <v>36</v>
      </c>
      <c r="AZ107" s="26">
        <v>23</v>
      </c>
      <c r="BA107" s="35">
        <v>1.4005969403600001E-2</v>
      </c>
      <c r="BB107" s="35">
        <v>1.5255948815E-2</v>
      </c>
      <c r="BC107" s="35">
        <v>1.4006144614900001E-2</v>
      </c>
      <c r="BD107" s="26">
        <v>5601</v>
      </c>
      <c r="BE107" s="26">
        <v>4538</v>
      </c>
      <c r="BF107" s="26">
        <v>5505</v>
      </c>
      <c r="BG107" s="27"/>
      <c r="BH107" s="35">
        <v>4.9091283239500001</v>
      </c>
      <c r="BI107" s="35">
        <v>4.9091283239500001</v>
      </c>
      <c r="BJ107" s="35">
        <v>24.570475028000001</v>
      </c>
      <c r="BK107" s="35">
        <v>121.55546059300001</v>
      </c>
      <c r="BL107" s="35">
        <v>121.55546059300001</v>
      </c>
      <c r="BM107" s="35">
        <v>147.08749097099999</v>
      </c>
      <c r="BN107" s="35">
        <f>BH107/BK107</f>
        <v>4.0385913557491805E-2</v>
      </c>
      <c r="BO107" s="35">
        <f>BI107/BL107</f>
        <v>4.0385913557491805E-2</v>
      </c>
      <c r="BP107" s="35">
        <f>BJ107/BM107</f>
        <v>0.16704666634665999</v>
      </c>
      <c r="BQ107" s="26">
        <v>3</v>
      </c>
      <c r="BR107" s="26">
        <v>3</v>
      </c>
      <c r="BS107" s="26">
        <v>1</v>
      </c>
      <c r="BT107" s="35">
        <v>0.113232846384</v>
      </c>
      <c r="BU107" s="35">
        <v>0.113232846384</v>
      </c>
      <c r="BV107" s="35">
        <v>2.79979996137E-2</v>
      </c>
      <c r="BW107" s="26">
        <v>565</v>
      </c>
      <c r="BX107" s="26">
        <v>565</v>
      </c>
      <c r="BY107" s="26">
        <v>2765</v>
      </c>
      <c r="BZ107" s="27"/>
      <c r="CA107" s="35">
        <v>31.720744629999999</v>
      </c>
      <c r="CB107" s="35">
        <v>31.739624833000001</v>
      </c>
      <c r="CC107" s="35">
        <v>31.808319582199999</v>
      </c>
      <c r="CD107" s="35">
        <v>68.505474233800001</v>
      </c>
      <c r="CE107" s="35">
        <v>59.114126907200003</v>
      </c>
      <c r="CF107" s="35">
        <v>51.1590656678</v>
      </c>
      <c r="CG107" s="35">
        <f>CA107/CD107</f>
        <v>0.4630395597546168</v>
      </c>
      <c r="CH107" s="35">
        <f>CB107/CE107</f>
        <v>0.53692114717056183</v>
      </c>
      <c r="CI107" s="35">
        <f>CC107/CF107</f>
        <v>0.6217533328060848</v>
      </c>
      <c r="CJ107" s="26">
        <v>53</v>
      </c>
      <c r="CK107" s="26">
        <v>36</v>
      </c>
      <c r="CL107" s="26">
        <v>23</v>
      </c>
      <c r="CM107" s="35">
        <v>7.9504989536100003E-3</v>
      </c>
      <c r="CN107" s="35">
        <v>6.8560375434599998E-3</v>
      </c>
      <c r="CO107" s="35">
        <v>5.9203658829499999E-3</v>
      </c>
      <c r="CP107" s="26">
        <v>4535</v>
      </c>
      <c r="CQ107" s="26">
        <v>4538</v>
      </c>
      <c r="CR107" s="26">
        <v>4548</v>
      </c>
      <c r="CS107" s="26"/>
      <c r="CT107" s="35">
        <v>201710051800</v>
      </c>
      <c r="CU107" s="35">
        <v>201710052000</v>
      </c>
      <c r="CV107" s="35">
        <v>1.9231270737180399</v>
      </c>
      <c r="CW107" s="35">
        <v>1.71478857458029</v>
      </c>
      <c r="CX107" s="35">
        <v>0.65384861029651897</v>
      </c>
      <c r="CY107" s="35">
        <v>312.29201220664902</v>
      </c>
      <c r="CZ107" s="35">
        <v>314.69585916208501</v>
      </c>
      <c r="DA107" s="35">
        <v>13.2217917175987</v>
      </c>
      <c r="DC107" s="47">
        <f>AQ107*CW107*3600/AT107</f>
        <v>1647.5296332310004</v>
      </c>
      <c r="DD107" s="47">
        <f>(CX107/CW107)*DC107</f>
        <v>628.20278667536968</v>
      </c>
    </row>
    <row r="108" spans="1:108" s="1" customFormat="1" ht="24" customHeight="1" x14ac:dyDescent="0.3">
      <c r="A108" s="3" t="s">
        <v>65</v>
      </c>
      <c r="B108" s="11">
        <v>37.458495624999998</v>
      </c>
      <c r="C108" s="11">
        <v>-121.941345212</v>
      </c>
      <c r="D108" s="23" t="str">
        <f>CONCATENATE(E108,"_",F108,"_",TEXT(G108,"00000"))</f>
        <v>ANG_CH4_00104</v>
      </c>
      <c r="E108" s="23" t="s">
        <v>20</v>
      </c>
      <c r="F108" s="23" t="s">
        <v>21</v>
      </c>
      <c r="G108" s="23">
        <f>G107+1</f>
        <v>104</v>
      </c>
      <c r="H108" s="11">
        <v>37.458495624999998</v>
      </c>
      <c r="I108" s="11">
        <v>-121.941345212</v>
      </c>
      <c r="J108" s="3" t="s">
        <v>22</v>
      </c>
      <c r="K108" s="12" t="s">
        <v>66</v>
      </c>
      <c r="L108" s="12" t="s">
        <v>23</v>
      </c>
      <c r="M108" s="12" t="s">
        <v>24</v>
      </c>
      <c r="N108" s="1" t="s">
        <v>72</v>
      </c>
      <c r="O108" s="12" t="s">
        <v>27</v>
      </c>
      <c r="P108" s="12" t="s">
        <v>298</v>
      </c>
      <c r="Q108" s="12" t="s">
        <v>28</v>
      </c>
      <c r="R108" s="1" t="s">
        <v>73</v>
      </c>
      <c r="S108" s="3" t="str">
        <f>CONCATENATE(MID(R108,8,2),"/",MID(R108,10,2),"/",MID(R108,6,2))</f>
        <v>10/05/17</v>
      </c>
      <c r="T108" s="3" t="str">
        <f>CONCATENATE(MID(R108,13,2),":",MID(R108,15,2),":",MID(R108,17,2))</f>
        <v>19:26:06</v>
      </c>
      <c r="U108" s="22"/>
      <c r="V108" s="35">
        <v>9.4946198286599994</v>
      </c>
      <c r="W108" s="35">
        <v>10.2014760026</v>
      </c>
      <c r="X108" s="35">
        <v>10.364656799700001</v>
      </c>
      <c r="Y108" s="35">
        <v>131.69069822899999</v>
      </c>
      <c r="Z108" s="35">
        <v>141.01021239599999</v>
      </c>
      <c r="AA108" s="35">
        <v>143.043629708</v>
      </c>
      <c r="AB108" s="35">
        <f>V108/Y108</f>
        <v>7.2097877498907226E-2</v>
      </c>
      <c r="AC108" s="35">
        <f>W108/Z108</f>
        <v>7.2345653759822173E-2</v>
      </c>
      <c r="AD108" s="35">
        <f>X108/AA108</f>
        <v>7.2458010334733119E-2</v>
      </c>
      <c r="AE108" s="26">
        <v>500</v>
      </c>
      <c r="AF108" s="26">
        <v>1</v>
      </c>
      <c r="AG108" s="26">
        <v>1</v>
      </c>
      <c r="AH108" s="35">
        <v>2.2769676019900001E-2</v>
      </c>
      <c r="AI108" s="35">
        <v>2.2558024699399999E-2</v>
      </c>
      <c r="AJ108" s="35">
        <v>2.2493612458600001E-2</v>
      </c>
      <c r="AK108" s="26">
        <v>3044</v>
      </c>
      <c r="AL108" s="26">
        <v>3290</v>
      </c>
      <c r="AM108" s="26">
        <v>3347</v>
      </c>
      <c r="AN108" s="26"/>
      <c r="AO108" s="35">
        <v>48.678704479899999</v>
      </c>
      <c r="AP108" s="35">
        <v>48.928559219299999</v>
      </c>
      <c r="AQ108" s="35">
        <v>47.759834718999997</v>
      </c>
      <c r="AR108" s="35">
        <v>149.05012579699999</v>
      </c>
      <c r="AS108" s="35">
        <v>149.05012579699999</v>
      </c>
      <c r="AT108" s="35">
        <v>145.322056137</v>
      </c>
      <c r="AU108" s="35">
        <f>AO108/AR108</f>
        <v>0.32659284398188532</v>
      </c>
      <c r="AV108" s="35">
        <f>AP108/AS108</f>
        <v>0.32826915749094127</v>
      </c>
      <c r="AW108" s="35">
        <f>AQ108/AT108</f>
        <v>0.32864821754225104</v>
      </c>
      <c r="AX108" s="26">
        <v>36</v>
      </c>
      <c r="AY108" s="26">
        <v>15</v>
      </c>
      <c r="AZ108" s="26">
        <v>14</v>
      </c>
      <c r="BA108" s="35">
        <v>1.01000945835E-2</v>
      </c>
      <c r="BB108" s="35">
        <v>1.0062523682599999E-2</v>
      </c>
      <c r="BC108" s="35">
        <v>1.00545934933E-2</v>
      </c>
      <c r="BD108" s="26">
        <v>7767</v>
      </c>
      <c r="BE108" s="26">
        <v>7796</v>
      </c>
      <c r="BF108" s="26">
        <v>7607</v>
      </c>
      <c r="BG108" s="27"/>
      <c r="BH108" s="35">
        <v>29.353857236900001</v>
      </c>
      <c r="BI108" s="35">
        <v>29.353857236900001</v>
      </c>
      <c r="BJ108" s="35">
        <v>29.550462617899999</v>
      </c>
      <c r="BK108" s="35">
        <v>149.134871844</v>
      </c>
      <c r="BL108" s="35">
        <v>149.134871844</v>
      </c>
      <c r="BM108" s="35">
        <v>149.134871844</v>
      </c>
      <c r="BN108" s="35">
        <f>BH108/BK108</f>
        <v>0.196827588839216</v>
      </c>
      <c r="BO108" s="35">
        <f>BI108/BL108</f>
        <v>0.196827588839216</v>
      </c>
      <c r="BP108" s="35">
        <f>BJ108/BM108</f>
        <v>0.19814589473621405</v>
      </c>
      <c r="BQ108" s="26">
        <v>2</v>
      </c>
      <c r="BR108" s="26">
        <v>2</v>
      </c>
      <c r="BS108" s="26">
        <v>1</v>
      </c>
      <c r="BT108" s="35">
        <v>1.9608303225800001E-2</v>
      </c>
      <c r="BU108" s="35">
        <v>1.9608303225800001E-2</v>
      </c>
      <c r="BV108" s="35">
        <v>1.9496283609699998E-2</v>
      </c>
      <c r="BW108" s="26">
        <v>4003</v>
      </c>
      <c r="BX108" s="26">
        <v>4003</v>
      </c>
      <c r="BY108" s="26">
        <v>4026</v>
      </c>
      <c r="BZ108" s="27"/>
      <c r="CA108" s="35">
        <v>42.592097408699999</v>
      </c>
      <c r="CB108" s="35">
        <v>42.684677723</v>
      </c>
      <c r="CC108" s="35">
        <v>42.684677723</v>
      </c>
      <c r="CD108" s="35">
        <v>67.148268778900004</v>
      </c>
      <c r="CE108" s="35">
        <v>67.148268778900004</v>
      </c>
      <c r="CF108" s="35">
        <v>67.148268778900004</v>
      </c>
      <c r="CG108" s="35">
        <f>CA108/CD108</f>
        <v>0.63429926315663576</v>
      </c>
      <c r="CH108" s="35">
        <f>CB108/CE108</f>
        <v>0.63567800777631966</v>
      </c>
      <c r="CI108" s="35">
        <f>CC108/CF108</f>
        <v>0.63567800777631966</v>
      </c>
      <c r="CJ108" s="26">
        <v>36</v>
      </c>
      <c r="CK108" s="26">
        <v>15</v>
      </c>
      <c r="CL108" s="26">
        <v>14</v>
      </c>
      <c r="CM108" s="35">
        <v>5.1691083946399999E-3</v>
      </c>
      <c r="CN108" s="35">
        <v>5.1585453355899999E-3</v>
      </c>
      <c r="CO108" s="35">
        <v>5.1585453355899999E-3</v>
      </c>
      <c r="CP108" s="26">
        <v>6837</v>
      </c>
      <c r="CQ108" s="26">
        <v>6851</v>
      </c>
      <c r="CR108" s="26">
        <v>6851</v>
      </c>
      <c r="CS108" s="26"/>
      <c r="CT108" s="35">
        <v>201710062000</v>
      </c>
      <c r="CU108" s="35">
        <v>201710062200</v>
      </c>
      <c r="CV108" s="35">
        <v>3.2584132467186402</v>
      </c>
      <c r="CW108" s="35">
        <v>3.2794639300355199</v>
      </c>
      <c r="CX108" s="35">
        <v>0.582823714298357</v>
      </c>
      <c r="CY108" s="35">
        <v>328.67070986844101</v>
      </c>
      <c r="CZ108" s="35">
        <v>321.04174624216603</v>
      </c>
      <c r="DA108" s="35">
        <v>10.584304164119199</v>
      </c>
      <c r="DC108" s="47">
        <f>AQ108*CW108*3600/AT108</f>
        <v>3880.0439103610051</v>
      </c>
      <c r="DD108" s="47">
        <f>(CX108/CW108)*DC108</f>
        <v>689.5583094438332</v>
      </c>
    </row>
    <row r="109" spans="1:108" s="1" customFormat="1" ht="24" customHeight="1" x14ac:dyDescent="0.3">
      <c r="A109" s="3" t="s">
        <v>58</v>
      </c>
      <c r="B109" s="11">
        <v>38.213398658000003</v>
      </c>
      <c r="C109" s="11">
        <v>-121.981868115</v>
      </c>
      <c r="D109" s="23" t="str">
        <f>CONCATENATE(E109,"_",F109,"_",TEXT(G109,"00000"))</f>
        <v>ANG_CH4_00105</v>
      </c>
      <c r="E109" s="23" t="s">
        <v>20</v>
      </c>
      <c r="F109" s="23" t="s">
        <v>21</v>
      </c>
      <c r="G109" s="23">
        <f>G108+1</f>
        <v>105</v>
      </c>
      <c r="H109" s="11">
        <v>38.213398658000003</v>
      </c>
      <c r="I109" s="11">
        <v>-121.981868115</v>
      </c>
      <c r="J109" s="3" t="s">
        <v>25</v>
      </c>
      <c r="K109" s="12" t="s">
        <v>59</v>
      </c>
      <c r="L109" s="12" t="s">
        <v>23</v>
      </c>
      <c r="M109" s="12" t="s">
        <v>24</v>
      </c>
      <c r="N109" s="1" t="s">
        <v>60</v>
      </c>
      <c r="O109" s="12" t="s">
        <v>27</v>
      </c>
      <c r="P109" s="12" t="s">
        <v>296</v>
      </c>
      <c r="Q109" s="12" t="s">
        <v>28</v>
      </c>
      <c r="R109" s="1" t="s">
        <v>61</v>
      </c>
      <c r="S109" s="3" t="str">
        <f>CONCATENATE(MID(R109,8,2),"/",MID(R109,10,2),"/",MID(R109,6,2))</f>
        <v>10/05/17</v>
      </c>
      <c r="T109" s="3" t="str">
        <f>CONCATENATE(MID(R109,13,2),":",MID(R109,15,2),":",MID(R109,17,2))</f>
        <v>20:21:12</v>
      </c>
      <c r="U109" s="22"/>
      <c r="V109" s="35">
        <v>4.3196241048899999</v>
      </c>
      <c r="W109" s="35">
        <v>4.0543322238700004</v>
      </c>
      <c r="X109" s="35">
        <v>4.0813692575999996</v>
      </c>
      <c r="Y109" s="35">
        <v>149.557881772</v>
      </c>
      <c r="Z109" s="35">
        <v>142.512666104</v>
      </c>
      <c r="AA109" s="35">
        <v>142.512666104</v>
      </c>
      <c r="AB109" s="35">
        <f>V109/Y109</f>
        <v>2.8882624263662934E-2</v>
      </c>
      <c r="AC109" s="35">
        <f>W109/Z109</f>
        <v>2.8448925521548464E-2</v>
      </c>
      <c r="AD109" s="35">
        <f>X109/AA109</f>
        <v>2.8638642228625354E-2</v>
      </c>
      <c r="AE109" s="26">
        <v>155</v>
      </c>
      <c r="AF109" s="26">
        <v>110</v>
      </c>
      <c r="AG109" s="26">
        <v>64</v>
      </c>
      <c r="AH109" s="35">
        <v>6.1736999699300001E-2</v>
      </c>
      <c r="AI109" s="35">
        <v>6.3296764869500005E-2</v>
      </c>
      <c r="AJ109" s="35">
        <v>6.2977889479800001E-2</v>
      </c>
      <c r="AK109" s="26">
        <v>1275</v>
      </c>
      <c r="AL109" s="26">
        <v>1185</v>
      </c>
      <c r="AM109" s="26">
        <v>1191</v>
      </c>
      <c r="AN109" s="26"/>
      <c r="AO109" s="35" t="s">
        <v>647</v>
      </c>
      <c r="AP109" s="35" t="s">
        <v>647</v>
      </c>
      <c r="AQ109" s="35" t="s">
        <v>647</v>
      </c>
      <c r="AR109" s="35" t="s">
        <v>647</v>
      </c>
      <c r="AS109" s="35" t="s">
        <v>647</v>
      </c>
      <c r="AT109" s="35" t="s">
        <v>647</v>
      </c>
      <c r="AU109" s="35" t="e">
        <f>AO109/AR109</f>
        <v>#VALUE!</v>
      </c>
      <c r="AV109" s="35" t="e">
        <f>AP109/AS109</f>
        <v>#VALUE!</v>
      </c>
      <c r="AW109" s="35" t="e">
        <f>AQ109/AT109</f>
        <v>#VALUE!</v>
      </c>
      <c r="AX109" s="26" t="s">
        <v>647</v>
      </c>
      <c r="AY109" s="26" t="s">
        <v>647</v>
      </c>
      <c r="AZ109" s="26" t="s">
        <v>647</v>
      </c>
      <c r="BA109" s="35" t="s">
        <v>647</v>
      </c>
      <c r="BB109" s="35" t="s">
        <v>647</v>
      </c>
      <c r="BC109" s="35" t="s">
        <v>647</v>
      </c>
      <c r="BD109" s="26" t="s">
        <v>647</v>
      </c>
      <c r="BE109" s="26" t="s">
        <v>647</v>
      </c>
      <c r="BF109" s="26" t="s">
        <v>647</v>
      </c>
      <c r="BG109" s="27"/>
      <c r="BH109" s="35" t="s">
        <v>647</v>
      </c>
      <c r="BI109" s="35" t="s">
        <v>647</v>
      </c>
      <c r="BJ109" s="35" t="s">
        <v>647</v>
      </c>
      <c r="BK109" s="35" t="s">
        <v>647</v>
      </c>
      <c r="BL109" s="35" t="s">
        <v>647</v>
      </c>
      <c r="BM109" s="35" t="s">
        <v>647</v>
      </c>
      <c r="BN109" s="35" t="e">
        <f>BH109/BK109</f>
        <v>#VALUE!</v>
      </c>
      <c r="BO109" s="35" t="e">
        <f>BI109/BL109</f>
        <v>#VALUE!</v>
      </c>
      <c r="BP109" s="35" t="e">
        <f>BJ109/BM109</f>
        <v>#VALUE!</v>
      </c>
      <c r="BQ109" s="26" t="s">
        <v>647</v>
      </c>
      <c r="BR109" s="26" t="s">
        <v>647</v>
      </c>
      <c r="BS109" s="26" t="s">
        <v>647</v>
      </c>
      <c r="BT109" s="35" t="s">
        <v>647</v>
      </c>
      <c r="BU109" s="35" t="s">
        <v>647</v>
      </c>
      <c r="BV109" s="35" t="s">
        <v>647</v>
      </c>
      <c r="BW109" s="26" t="s">
        <v>647</v>
      </c>
      <c r="BX109" s="26" t="s">
        <v>647</v>
      </c>
      <c r="BY109" s="26" t="s">
        <v>647</v>
      </c>
      <c r="BZ109" s="27"/>
      <c r="CA109" s="35" t="s">
        <v>647</v>
      </c>
      <c r="CB109" s="35" t="s">
        <v>647</v>
      </c>
      <c r="CC109" s="35" t="s">
        <v>647</v>
      </c>
      <c r="CD109" s="35" t="s">
        <v>647</v>
      </c>
      <c r="CE109" s="35" t="s">
        <v>647</v>
      </c>
      <c r="CF109" s="35" t="s">
        <v>647</v>
      </c>
      <c r="CG109" s="35" t="e">
        <f>CA109/CD109</f>
        <v>#VALUE!</v>
      </c>
      <c r="CH109" s="35" t="e">
        <f>CB109/CE109</f>
        <v>#VALUE!</v>
      </c>
      <c r="CI109" s="35" t="e">
        <f>CC109/CF109</f>
        <v>#VALUE!</v>
      </c>
      <c r="CJ109" s="26" t="s">
        <v>647</v>
      </c>
      <c r="CK109" s="26" t="s">
        <v>647</v>
      </c>
      <c r="CL109" s="26" t="s">
        <v>647</v>
      </c>
      <c r="CM109" s="35" t="s">
        <v>647</v>
      </c>
      <c r="CN109" s="35" t="s">
        <v>647</v>
      </c>
      <c r="CO109" s="35" t="s">
        <v>647</v>
      </c>
      <c r="CP109" s="26" t="s">
        <v>647</v>
      </c>
      <c r="CQ109" s="26" t="s">
        <v>647</v>
      </c>
      <c r="CR109" s="26" t="s">
        <v>647</v>
      </c>
      <c r="CS109" s="26"/>
      <c r="CT109" s="35">
        <v>201710051900</v>
      </c>
      <c r="CU109" s="35">
        <v>201710052100</v>
      </c>
      <c r="CV109" s="35">
        <v>0.79729776208526804</v>
      </c>
      <c r="CW109" s="35">
        <v>1.4002076211222101</v>
      </c>
      <c r="CX109" s="35">
        <v>0.97280369733031302</v>
      </c>
      <c r="CY109" s="35">
        <v>264.35991871676202</v>
      </c>
      <c r="CZ109" s="35">
        <v>153.83214670967001</v>
      </c>
      <c r="DA109" s="35">
        <v>101.234937108544</v>
      </c>
      <c r="DC109" s="47" t="e">
        <f>AQ109*CW109*3600/AT109</f>
        <v>#VALUE!</v>
      </c>
      <c r="DD109" s="47" t="e">
        <f>(CX109/CW109)*DC109</f>
        <v>#VALUE!</v>
      </c>
    </row>
    <row r="110" spans="1:108" s="1" customFormat="1" ht="24" customHeight="1" x14ac:dyDescent="0.3">
      <c r="A110" s="3" t="s">
        <v>124</v>
      </c>
      <c r="B110" s="11">
        <v>38.16307029</v>
      </c>
      <c r="C110" s="11">
        <v>-122.562754637</v>
      </c>
      <c r="D110" s="23" t="str">
        <f>CONCATENATE(E110,"_",F110,"_",TEXT(G110,"00000"))</f>
        <v>ANG_CH4_00106</v>
      </c>
      <c r="E110" s="23" t="s">
        <v>20</v>
      </c>
      <c r="F110" s="23" t="s">
        <v>21</v>
      </c>
      <c r="G110" s="23">
        <f>G109+1</f>
        <v>106</v>
      </c>
      <c r="H110" s="11">
        <v>38.16307029</v>
      </c>
      <c r="I110" s="11">
        <v>-122.562754637</v>
      </c>
      <c r="J110" s="3" t="s">
        <v>25</v>
      </c>
      <c r="K110" s="12" t="s">
        <v>125</v>
      </c>
      <c r="L110" s="12" t="s">
        <v>23</v>
      </c>
      <c r="M110" s="12" t="s">
        <v>26</v>
      </c>
      <c r="N110" s="1" t="s">
        <v>126</v>
      </c>
      <c r="O110" s="12" t="s">
        <v>27</v>
      </c>
      <c r="P110" s="12" t="s">
        <v>127</v>
      </c>
      <c r="Q110" s="12" t="s">
        <v>28</v>
      </c>
      <c r="R110" s="1" t="s">
        <v>128</v>
      </c>
      <c r="S110" s="3" t="str">
        <f>CONCATENATE(MID(R110,8,2),"/",MID(R110,10,2),"/",MID(R110,6,2))</f>
        <v>10/05/17</v>
      </c>
      <c r="T110" s="3" t="str">
        <f>CONCATENATE(MID(R110,13,2),":",MID(R110,15,2),":",MID(R110,17,2))</f>
        <v>20:32:34</v>
      </c>
      <c r="U110" s="22"/>
      <c r="V110" s="35">
        <v>6.8630708932599997</v>
      </c>
      <c r="W110" s="35">
        <v>7.0185045589400001</v>
      </c>
      <c r="X110" s="35">
        <v>6.21724828376</v>
      </c>
      <c r="Y110" s="35">
        <v>146.07751367</v>
      </c>
      <c r="Z110" s="35">
        <v>141.93773282699999</v>
      </c>
      <c r="AA110" s="35">
        <v>115.2</v>
      </c>
      <c r="AB110" s="35">
        <f>V110/Y110</f>
        <v>4.6982391203372949E-2</v>
      </c>
      <c r="AC110" s="35">
        <f>W110/Z110</f>
        <v>4.9447771351219659E-2</v>
      </c>
      <c r="AD110" s="35">
        <f>X110/AA110</f>
        <v>5.3969169129861112E-2</v>
      </c>
      <c r="AE110" s="26">
        <v>2362</v>
      </c>
      <c r="AF110" s="26">
        <v>1</v>
      </c>
      <c r="AG110" s="26">
        <v>1</v>
      </c>
      <c r="AH110" s="35">
        <v>3.9129302922400001E-2</v>
      </c>
      <c r="AI110" s="35">
        <v>3.7354000954499998E-2</v>
      </c>
      <c r="AJ110" s="35">
        <v>3.4464189552999999E-2</v>
      </c>
      <c r="AK110" s="26">
        <v>2074</v>
      </c>
      <c r="AL110" s="26">
        <v>2111</v>
      </c>
      <c r="AM110" s="26">
        <v>1857</v>
      </c>
      <c r="AN110" s="26"/>
      <c r="AO110" s="35">
        <v>6.2579405592999997</v>
      </c>
      <c r="AP110" s="35">
        <v>5.7495977721199996</v>
      </c>
      <c r="AQ110" s="35">
        <v>6.0426803691600002</v>
      </c>
      <c r="AR110" s="35">
        <v>148.24870994400001</v>
      </c>
      <c r="AS110" s="35">
        <v>135.63391906199999</v>
      </c>
      <c r="AT110" s="35">
        <v>141.2276531</v>
      </c>
      <c r="AU110" s="35">
        <f>AO110/AR110</f>
        <v>4.2212445299955027E-2</v>
      </c>
      <c r="AV110" s="35">
        <f>AP110/AS110</f>
        <v>4.2390559912169057E-2</v>
      </c>
      <c r="AW110" s="35">
        <f>AQ110/AT110</f>
        <v>4.278680723300924E-2</v>
      </c>
      <c r="AX110" s="26">
        <v>3141</v>
      </c>
      <c r="AY110" s="26">
        <v>849</v>
      </c>
      <c r="AZ110" s="26">
        <v>1</v>
      </c>
      <c r="BA110" s="35">
        <v>5.2684427287300002E-2</v>
      </c>
      <c r="BB110" s="35">
        <v>5.2605949292799999E-2</v>
      </c>
      <c r="BC110" s="35">
        <v>5.2015635924799998E-2</v>
      </c>
      <c r="BD110" s="26">
        <v>1481</v>
      </c>
      <c r="BE110" s="26">
        <v>1357</v>
      </c>
      <c r="BF110" s="26">
        <v>1429</v>
      </c>
      <c r="BG110" s="27"/>
      <c r="BH110" s="35" t="s">
        <v>647</v>
      </c>
      <c r="BI110" s="35" t="s">
        <v>647</v>
      </c>
      <c r="BJ110" s="35" t="s">
        <v>647</v>
      </c>
      <c r="BK110" s="35" t="s">
        <v>647</v>
      </c>
      <c r="BL110" s="35" t="s">
        <v>647</v>
      </c>
      <c r="BM110" s="35" t="s">
        <v>647</v>
      </c>
      <c r="BN110" s="35" t="e">
        <f>BH110/BK110</f>
        <v>#VALUE!</v>
      </c>
      <c r="BO110" s="35" t="e">
        <f>BI110/BL110</f>
        <v>#VALUE!</v>
      </c>
      <c r="BP110" s="35" t="e">
        <f>BJ110/BM110</f>
        <v>#VALUE!</v>
      </c>
      <c r="BQ110" s="26" t="s">
        <v>647</v>
      </c>
      <c r="BR110" s="26" t="s">
        <v>647</v>
      </c>
      <c r="BS110" s="26" t="s">
        <v>647</v>
      </c>
      <c r="BT110" s="35" t="s">
        <v>647</v>
      </c>
      <c r="BU110" s="35" t="s">
        <v>647</v>
      </c>
      <c r="BV110" s="35" t="s">
        <v>647</v>
      </c>
      <c r="BW110" s="26" t="s">
        <v>647</v>
      </c>
      <c r="BX110" s="26" t="s">
        <v>647</v>
      </c>
      <c r="BY110" s="26" t="s">
        <v>647</v>
      </c>
      <c r="BZ110" s="27"/>
      <c r="CA110" s="35">
        <v>5.63177334484</v>
      </c>
      <c r="CB110" s="35">
        <v>5.6399037005899997</v>
      </c>
      <c r="CC110" s="35">
        <v>5.6900871621900002</v>
      </c>
      <c r="CD110" s="35">
        <v>55.491711092700001</v>
      </c>
      <c r="CE110" s="35">
        <v>66.527137319999994</v>
      </c>
      <c r="CF110" s="35">
        <v>66.527137319999994</v>
      </c>
      <c r="CG110" s="35">
        <f>CA110/CD110</f>
        <v>0.10148855088342854</v>
      </c>
      <c r="CH110" s="35">
        <f>CB110/CE110</f>
        <v>8.4775986579156179E-2</v>
      </c>
      <c r="CI110" s="35">
        <f>CC110/CF110</f>
        <v>8.5530317272187725E-2</v>
      </c>
      <c r="CJ110" s="26">
        <v>3141</v>
      </c>
      <c r="CK110" s="26">
        <v>849</v>
      </c>
      <c r="CL110" s="26">
        <v>1</v>
      </c>
      <c r="CM110" s="35">
        <v>2.2009166339900001E-2</v>
      </c>
      <c r="CN110" s="35">
        <v>2.63463376975E-2</v>
      </c>
      <c r="CO110" s="35">
        <v>2.6130061791100001E-2</v>
      </c>
      <c r="CP110" s="26">
        <v>1327</v>
      </c>
      <c r="CQ110" s="26">
        <v>1329</v>
      </c>
      <c r="CR110" s="26">
        <v>1340</v>
      </c>
      <c r="CS110" s="26"/>
      <c r="CT110" s="35">
        <v>201710051900</v>
      </c>
      <c r="CU110" s="35">
        <v>201710052100</v>
      </c>
      <c r="CV110" s="35">
        <v>1.8937490358195299</v>
      </c>
      <c r="CW110" s="35">
        <v>1.97736327853044</v>
      </c>
      <c r="CX110" s="35">
        <v>0.89033959139108199</v>
      </c>
      <c r="CY110" s="35">
        <v>137.906953211988</v>
      </c>
      <c r="CZ110" s="35">
        <v>173.79919594855701</v>
      </c>
      <c r="DA110" s="35">
        <v>66.081620229628797</v>
      </c>
      <c r="DC110" s="47">
        <f>AQ110*CW110*3600/AT110</f>
        <v>304.57822114120711</v>
      </c>
      <c r="DD110" s="47">
        <f>(CX110/CW110)*DC110</f>
        <v>137.14123848755918</v>
      </c>
    </row>
    <row r="111" spans="1:108" s="1" customFormat="1" ht="24" customHeight="1" x14ac:dyDescent="0.3">
      <c r="A111" s="3" t="s">
        <v>240</v>
      </c>
      <c r="B111" s="11">
        <v>38.1648</v>
      </c>
      <c r="C111" s="11">
        <v>-122.56734299999999</v>
      </c>
      <c r="D111" s="23" t="str">
        <f>CONCATENATE(E111,"_",F111,"_",TEXT(G111,"00000"))</f>
        <v>ANG_CH4_00107</v>
      </c>
      <c r="E111" s="23" t="s">
        <v>20</v>
      </c>
      <c r="F111" s="23" t="s">
        <v>21</v>
      </c>
      <c r="G111" s="23">
        <f>G110+1</f>
        <v>107</v>
      </c>
      <c r="H111" s="11">
        <v>38.1648</v>
      </c>
      <c r="I111" s="11">
        <v>-122.56734299999999</v>
      </c>
      <c r="J111" s="3" t="s">
        <v>25</v>
      </c>
      <c r="K111" s="12" t="s">
        <v>241</v>
      </c>
      <c r="L111" s="12" t="s">
        <v>23</v>
      </c>
      <c r="M111" s="12" t="s">
        <v>26</v>
      </c>
      <c r="N111" s="1" t="s">
        <v>242</v>
      </c>
      <c r="O111" s="12" t="s">
        <v>27</v>
      </c>
      <c r="P111" s="12" t="s">
        <v>127</v>
      </c>
      <c r="Q111" s="12" t="s">
        <v>28</v>
      </c>
      <c r="R111" s="1" t="s">
        <v>243</v>
      </c>
      <c r="S111" s="3" t="str">
        <f>CONCATENATE(MID(R111,8,2),"/",MID(R111,10,2),"/",MID(R111,6,2))</f>
        <v>10/05/17</v>
      </c>
      <c r="T111" s="3" t="str">
        <f>CONCATENATE(MID(R111,13,2),":",MID(R111,15,2),":",MID(R111,17,2))</f>
        <v>20:37:26</v>
      </c>
      <c r="U111" s="22"/>
      <c r="V111" s="35">
        <v>14.022070555199999</v>
      </c>
      <c r="W111" s="35">
        <v>13.236721020499999</v>
      </c>
      <c r="X111" s="35">
        <v>11.2959327393</v>
      </c>
      <c r="Y111" s="35">
        <v>146.07751367</v>
      </c>
      <c r="Z111" s="35">
        <v>141.93773282699999</v>
      </c>
      <c r="AA111" s="35">
        <v>115.2</v>
      </c>
      <c r="AB111" s="35">
        <f>V111/Y111</f>
        <v>9.5990616234589682E-2</v>
      </c>
      <c r="AC111" s="35">
        <f>W111/Z111</f>
        <v>9.3257238627543121E-2</v>
      </c>
      <c r="AD111" s="35">
        <f>X111/AA111</f>
        <v>9.8054971695312493E-2</v>
      </c>
      <c r="AE111" s="26">
        <v>2362</v>
      </c>
      <c r="AF111" s="26">
        <v>1</v>
      </c>
      <c r="AG111" s="26">
        <v>1</v>
      </c>
      <c r="AH111" s="35">
        <v>1.70599483416E-2</v>
      </c>
      <c r="AI111" s="35">
        <v>1.75115025572E-2</v>
      </c>
      <c r="AJ111" s="35">
        <v>1.6653655997899999E-2</v>
      </c>
      <c r="AK111" s="26">
        <v>4757</v>
      </c>
      <c r="AL111" s="26">
        <v>4503</v>
      </c>
      <c r="AM111" s="26">
        <v>3843</v>
      </c>
      <c r="AN111" s="26"/>
      <c r="AO111" s="35">
        <v>9.2678124710399992</v>
      </c>
      <c r="AP111" s="35">
        <v>8.4908763115599992</v>
      </c>
      <c r="AQ111" s="35">
        <v>9.1442684695899992</v>
      </c>
      <c r="AR111" s="35">
        <v>148.175639023</v>
      </c>
      <c r="AS111" s="35">
        <v>131.251361898</v>
      </c>
      <c r="AT111" s="35">
        <v>143.52233275699999</v>
      </c>
      <c r="AU111" s="35">
        <f>AO111/AR111</f>
        <v>6.2546127907040366E-2</v>
      </c>
      <c r="AV111" s="35">
        <f>AP111/AS111</f>
        <v>6.4691719680276955E-2</v>
      </c>
      <c r="AW111" s="35">
        <f>AQ111/AT111</f>
        <v>6.371320960252444E-2</v>
      </c>
      <c r="AX111" s="26">
        <v>47</v>
      </c>
      <c r="AY111" s="26">
        <v>27</v>
      </c>
      <c r="AZ111" s="26">
        <v>15</v>
      </c>
      <c r="BA111" s="35">
        <v>3.4295153224900003E-2</v>
      </c>
      <c r="BB111" s="35">
        <v>3.3163544962400003E-2</v>
      </c>
      <c r="BC111" s="35">
        <v>3.3707304717600001E-2</v>
      </c>
      <c r="BD111" s="26">
        <v>2274</v>
      </c>
      <c r="BE111" s="26">
        <v>2083</v>
      </c>
      <c r="BF111" s="26">
        <v>2241</v>
      </c>
      <c r="BG111" s="27"/>
      <c r="BH111" s="35" t="s">
        <v>647</v>
      </c>
      <c r="BI111" s="35" t="s">
        <v>647</v>
      </c>
      <c r="BJ111" s="35">
        <v>0.63924579202099996</v>
      </c>
      <c r="BK111" s="35" t="s">
        <v>647</v>
      </c>
      <c r="BL111" s="35" t="s">
        <v>647</v>
      </c>
      <c r="BM111" s="35">
        <v>112.886225909</v>
      </c>
      <c r="BN111" s="35" t="e">
        <f>BH111/BK111</f>
        <v>#VALUE!</v>
      </c>
      <c r="BO111" s="35" t="e">
        <f>BI111/BL111</f>
        <v>#VALUE!</v>
      </c>
      <c r="BP111" s="35">
        <f>BJ111/BM111</f>
        <v>5.662743943059179E-3</v>
      </c>
      <c r="BQ111" s="26" t="s">
        <v>647</v>
      </c>
      <c r="BR111" s="26" t="s">
        <v>647</v>
      </c>
      <c r="BS111" s="26">
        <v>1</v>
      </c>
      <c r="BT111" s="35" t="s">
        <v>647</v>
      </c>
      <c r="BU111" s="35" t="s">
        <v>647</v>
      </c>
      <c r="BV111" s="35">
        <v>0.48699838614800001</v>
      </c>
      <c r="BW111" s="26" t="s">
        <v>647</v>
      </c>
      <c r="BX111" s="26" t="s">
        <v>647</v>
      </c>
      <c r="BY111" s="26">
        <v>122</v>
      </c>
      <c r="BZ111" s="27"/>
      <c r="CA111" s="35">
        <v>8.4517843840599998</v>
      </c>
      <c r="CB111" s="35">
        <v>8.4908763115599992</v>
      </c>
      <c r="CC111" s="35">
        <v>8.5260980785600005</v>
      </c>
      <c r="CD111" s="35">
        <v>54.3413286551</v>
      </c>
      <c r="CE111" s="35">
        <v>4.2485291572500001</v>
      </c>
      <c r="CF111" s="35">
        <v>68.873362049500003</v>
      </c>
      <c r="CG111" s="35">
        <f>CA111/CD111</f>
        <v>0.15553142687590119</v>
      </c>
      <c r="CH111" s="35">
        <f>CB111/CE111</f>
        <v>1.9985449074935848</v>
      </c>
      <c r="CI111" s="35">
        <f>CC111/CF111</f>
        <v>0.12379384169502579</v>
      </c>
      <c r="CJ111" s="26">
        <v>47</v>
      </c>
      <c r="CK111" s="26">
        <v>27</v>
      </c>
      <c r="CL111" s="26">
        <v>15</v>
      </c>
      <c r="CM111" s="35">
        <v>1.3790115377099999E-2</v>
      </c>
      <c r="CN111" s="35">
        <v>1.0734843866999999E-3</v>
      </c>
      <c r="CO111" s="35">
        <v>1.73440851296E-2</v>
      </c>
      <c r="CP111" s="26">
        <v>2074</v>
      </c>
      <c r="CQ111" s="26">
        <v>2083</v>
      </c>
      <c r="CR111" s="26">
        <v>2090</v>
      </c>
      <c r="CS111" s="26"/>
      <c r="CT111" s="35">
        <v>201710051900</v>
      </c>
      <c r="CU111" s="35">
        <v>201710052100</v>
      </c>
      <c r="CV111" s="35">
        <v>1.8937490358195299</v>
      </c>
      <c r="CW111" s="35">
        <v>1.8459229923726901</v>
      </c>
      <c r="CX111" s="35">
        <v>0.841772223494345</v>
      </c>
      <c r="CY111" s="35">
        <v>137.906953211988</v>
      </c>
      <c r="CZ111" s="35">
        <v>179.02399277370299</v>
      </c>
      <c r="DA111" s="35">
        <v>73.435833336751998</v>
      </c>
      <c r="DC111" s="47">
        <f>AQ111*CW111*3600/AT111</f>
        <v>423.39484268337714</v>
      </c>
      <c r="DD111" s="47">
        <f>(CX111/CW111)*DC111</f>
        <v>193.07523640708169</v>
      </c>
    </row>
    <row r="112" spans="1:108" s="1" customFormat="1" ht="24" customHeight="1" x14ac:dyDescent="0.3">
      <c r="A112" s="3" t="s">
        <v>129</v>
      </c>
      <c r="B112" s="11">
        <v>38.529477</v>
      </c>
      <c r="C112" s="11">
        <v>-121.374165</v>
      </c>
      <c r="D112" s="23" t="str">
        <f>CONCATENATE(E112,"_",F112,"_",TEXT(G112,"00000"))</f>
        <v>ANG_CH4_00108</v>
      </c>
      <c r="E112" s="23" t="s">
        <v>20</v>
      </c>
      <c r="F112" s="23" t="s">
        <v>21</v>
      </c>
      <c r="G112" s="23">
        <f>G111+1</f>
        <v>108</v>
      </c>
      <c r="H112" s="11">
        <v>38.529477</v>
      </c>
      <c r="I112" s="11">
        <v>-121.374165</v>
      </c>
      <c r="J112" s="3" t="s">
        <v>25</v>
      </c>
      <c r="K112" s="12" t="s">
        <v>130</v>
      </c>
      <c r="L112" s="12" t="s">
        <v>23</v>
      </c>
      <c r="M112" s="12" t="s">
        <v>24</v>
      </c>
      <c r="N112" s="1" t="s">
        <v>131</v>
      </c>
      <c r="O112" s="12" t="s">
        <v>27</v>
      </c>
      <c r="P112" s="12" t="s">
        <v>132</v>
      </c>
      <c r="Q112" s="12" t="s">
        <v>28</v>
      </c>
      <c r="R112" s="1" t="s">
        <v>133</v>
      </c>
      <c r="S112" s="3" t="str">
        <f>CONCATENATE(MID(R112,8,2),"/",MID(R112,10,2),"/",MID(R112,6,2))</f>
        <v>10/05/17</v>
      </c>
      <c r="T112" s="3" t="str">
        <f>CONCATENATE(MID(R112,13,2),":",MID(R112,15,2),":",MID(R112,17,2))</f>
        <v>21:10:41</v>
      </c>
      <c r="U112" s="22"/>
      <c r="V112" s="35" t="s">
        <v>647</v>
      </c>
      <c r="W112" s="35">
        <v>3.3257080076999999</v>
      </c>
      <c r="X112" s="35">
        <v>3.26940997176</v>
      </c>
      <c r="Y112" s="35" t="s">
        <v>647</v>
      </c>
      <c r="Z112" s="35">
        <v>141.93773282699999</v>
      </c>
      <c r="AA112" s="35">
        <v>115.2</v>
      </c>
      <c r="AB112" s="35" t="e">
        <f>V112/Y112</f>
        <v>#VALUE!</v>
      </c>
      <c r="AC112" s="35">
        <f>W112/Z112</f>
        <v>2.3430753341350891E-2</v>
      </c>
      <c r="AD112" s="35">
        <f>X112/AA112</f>
        <v>2.8380294893749998E-2</v>
      </c>
      <c r="AE112" s="26" t="s">
        <v>647</v>
      </c>
      <c r="AF112" s="26">
        <v>1</v>
      </c>
      <c r="AG112" s="26">
        <v>1</v>
      </c>
      <c r="AH112" s="35" t="s">
        <v>647</v>
      </c>
      <c r="AI112" s="35">
        <v>0.12801022080300001</v>
      </c>
      <c r="AJ112" s="35">
        <v>0.10702341137099999</v>
      </c>
      <c r="AK112" s="26" t="s">
        <v>647</v>
      </c>
      <c r="AL112" s="26">
        <v>616</v>
      </c>
      <c r="AM112" s="26">
        <v>598</v>
      </c>
      <c r="AN112" s="26"/>
      <c r="AO112" s="35">
        <v>0.18541441482500001</v>
      </c>
      <c r="AP112" s="35">
        <v>0.65343647400399996</v>
      </c>
      <c r="AQ112" s="35">
        <v>0.76873964540899997</v>
      </c>
      <c r="AR112" s="35">
        <v>49.396356140899996</v>
      </c>
      <c r="AS112" s="35">
        <v>148.499158247</v>
      </c>
      <c r="AT112" s="35">
        <v>132.06059215400001</v>
      </c>
      <c r="AU112" s="35">
        <f>AO112/AR112</f>
        <v>3.7536051099825475E-3</v>
      </c>
      <c r="AV112" s="35">
        <f>AP112/AS112</f>
        <v>4.4002705585518076E-3</v>
      </c>
      <c r="AW112" s="35">
        <f>AQ112/AT112</f>
        <v>5.8211131183824203E-3</v>
      </c>
      <c r="AX112" s="26">
        <v>1040</v>
      </c>
      <c r="AY112" s="26">
        <v>607</v>
      </c>
      <c r="AZ112" s="26">
        <v>211</v>
      </c>
      <c r="BA112" s="35">
        <v>0.68606050195699997</v>
      </c>
      <c r="BB112" s="35">
        <v>0.49831932297600001</v>
      </c>
      <c r="BC112" s="35">
        <v>0.3751721368</v>
      </c>
      <c r="BD112" s="26">
        <v>36</v>
      </c>
      <c r="BE112" s="26">
        <v>149</v>
      </c>
      <c r="BF112" s="26">
        <v>176</v>
      </c>
      <c r="BG112" s="27"/>
      <c r="BH112" s="35">
        <v>8.0165594655899994E-2</v>
      </c>
      <c r="BI112" s="35">
        <v>8.0165594655899994E-2</v>
      </c>
      <c r="BJ112" s="35">
        <v>8.0165594655899994E-2</v>
      </c>
      <c r="BK112" s="35">
        <v>16.970562748500001</v>
      </c>
      <c r="BL112" s="35">
        <v>16.970562748500001</v>
      </c>
      <c r="BM112" s="35">
        <v>16.970562748500001</v>
      </c>
      <c r="BN112" s="35">
        <f>BH112/BK112</f>
        <v>4.7238029665802152E-3</v>
      </c>
      <c r="BO112" s="35">
        <f>BI112/BL112</f>
        <v>4.7238029665802152E-3</v>
      </c>
      <c r="BP112" s="35">
        <f>BJ112/BM112</f>
        <v>4.7238029665802152E-3</v>
      </c>
      <c r="BQ112" s="26">
        <v>3</v>
      </c>
      <c r="BR112" s="26">
        <v>3</v>
      </c>
      <c r="BS112" s="26">
        <v>3</v>
      </c>
      <c r="BT112" s="35">
        <v>0.60609152673099997</v>
      </c>
      <c r="BU112" s="35">
        <v>0.60609152673099997</v>
      </c>
      <c r="BV112" s="35">
        <v>0.60609152673099997</v>
      </c>
      <c r="BW112" s="26">
        <v>14</v>
      </c>
      <c r="BX112" s="26">
        <v>14</v>
      </c>
      <c r="BY112" s="26">
        <v>14</v>
      </c>
      <c r="BZ112" s="27"/>
      <c r="CA112" s="35">
        <v>0.18541441482500001</v>
      </c>
      <c r="CB112" s="35">
        <v>0.63426426673799996</v>
      </c>
      <c r="CC112" s="35">
        <v>0.76873964540899997</v>
      </c>
      <c r="CD112" s="35">
        <v>49.396356140899996</v>
      </c>
      <c r="CE112" s="35">
        <v>71.693793315700006</v>
      </c>
      <c r="CF112" s="35">
        <v>65.604877867400006</v>
      </c>
      <c r="CG112" s="35">
        <f>CA112/CD112</f>
        <v>3.7536051099825475E-3</v>
      </c>
      <c r="CH112" s="35">
        <f>CB112/CE112</f>
        <v>8.8468504371786993E-3</v>
      </c>
      <c r="CI112" s="35">
        <f>CC112/CF112</f>
        <v>1.1717720852445906E-2</v>
      </c>
      <c r="CJ112" s="26">
        <v>1040</v>
      </c>
      <c r="CK112" s="26">
        <v>607</v>
      </c>
      <c r="CL112" s="26">
        <v>211</v>
      </c>
      <c r="CM112" s="35">
        <v>0.68606050195699997</v>
      </c>
      <c r="CN112" s="35">
        <v>0.248936782346</v>
      </c>
      <c r="CO112" s="35">
        <v>0.18637749394200001</v>
      </c>
      <c r="CP112" s="26">
        <v>36</v>
      </c>
      <c r="CQ112" s="26">
        <v>144</v>
      </c>
      <c r="CR112" s="26">
        <v>176</v>
      </c>
      <c r="CS112" s="26"/>
      <c r="CT112" s="35">
        <v>201710052000</v>
      </c>
      <c r="CU112" s="35">
        <v>201710052200</v>
      </c>
      <c r="CV112" s="35">
        <v>3.22362167206165</v>
      </c>
      <c r="CW112" s="35">
        <v>3.3928793212351498</v>
      </c>
      <c r="CX112" s="35">
        <v>0.45902870312988198</v>
      </c>
      <c r="CY112" s="35">
        <v>327.53160342892897</v>
      </c>
      <c r="CZ112" s="35">
        <v>330.72992106516898</v>
      </c>
      <c r="DA112" s="35">
        <v>5.1154750058792899</v>
      </c>
      <c r="DC112" s="47">
        <f>AQ112*CW112*3600/AT112</f>
        <v>71.101203573349338</v>
      </c>
      <c r="DD112" s="47">
        <f>(CX112/CW112)*DC112</f>
        <v>9.61940881981233</v>
      </c>
    </row>
    <row r="113" spans="1:108" s="1" customFormat="1" ht="24" customHeight="1" x14ac:dyDescent="0.3">
      <c r="A113" s="3" t="s">
        <v>134</v>
      </c>
      <c r="B113" s="11">
        <v>38.518253999999999</v>
      </c>
      <c r="C113" s="11">
        <v>-121.185053</v>
      </c>
      <c r="D113" s="23" t="str">
        <f>CONCATENATE(E113,"_",F113,"_",TEXT(G113,"00000"))</f>
        <v>ANG_CH4_00109</v>
      </c>
      <c r="E113" s="23" t="s">
        <v>20</v>
      </c>
      <c r="F113" s="23" t="s">
        <v>21</v>
      </c>
      <c r="G113" s="23">
        <f>G112+1</f>
        <v>109</v>
      </c>
      <c r="H113" s="11">
        <v>38.518253999999999</v>
      </c>
      <c r="I113" s="11">
        <v>-121.185053</v>
      </c>
      <c r="J113" s="3" t="s">
        <v>25</v>
      </c>
      <c r="K113" s="12" t="s">
        <v>135</v>
      </c>
      <c r="L113" s="12" t="s">
        <v>23</v>
      </c>
      <c r="M113" s="12" t="s">
        <v>24</v>
      </c>
      <c r="N113" s="1" t="s">
        <v>136</v>
      </c>
      <c r="O113" s="12" t="s">
        <v>27</v>
      </c>
      <c r="P113" s="12" t="s">
        <v>444</v>
      </c>
      <c r="Q113" s="12" t="s">
        <v>28</v>
      </c>
      <c r="R113" s="1" t="s">
        <v>137</v>
      </c>
      <c r="S113" s="3" t="str">
        <f>CONCATENATE(MID(R113,8,2),"/",MID(R113,10,2),"/",MID(R113,6,2))</f>
        <v>10/05/17</v>
      </c>
      <c r="T113" s="3" t="str">
        <f>CONCATENATE(MID(R113,13,2),":",MID(R113,15,2),":",MID(R113,17,2))</f>
        <v>21:17:22</v>
      </c>
      <c r="U113" s="22"/>
      <c r="V113" s="35" t="s">
        <v>647</v>
      </c>
      <c r="W113" s="35">
        <v>1.4125425350900001</v>
      </c>
      <c r="X113" s="35">
        <v>1.44707068014</v>
      </c>
      <c r="Y113" s="35" t="s">
        <v>647</v>
      </c>
      <c r="Z113" s="35">
        <v>140.65134197699999</v>
      </c>
      <c r="AA113" s="35">
        <v>149.316308553</v>
      </c>
      <c r="AB113" s="35" t="e">
        <f>V113/Y113</f>
        <v>#VALUE!</v>
      </c>
      <c r="AC113" s="35">
        <f>W113/Z113</f>
        <v>1.0042865679312082E-2</v>
      </c>
      <c r="AD113" s="35">
        <f>X113/AA113</f>
        <v>9.6913103073825359E-3</v>
      </c>
      <c r="AE113" s="26" t="s">
        <v>647</v>
      </c>
      <c r="AF113" s="26">
        <v>411</v>
      </c>
      <c r="AG113" s="26">
        <v>37</v>
      </c>
      <c r="AH113" s="35" t="s">
        <v>647</v>
      </c>
      <c r="AI113" s="35">
        <v>0.41588214659099998</v>
      </c>
      <c r="AJ113" s="35">
        <v>0.42479746387900003</v>
      </c>
      <c r="AK113" s="26" t="s">
        <v>647</v>
      </c>
      <c r="AL113" s="26">
        <v>178</v>
      </c>
      <c r="AM113" s="26">
        <v>185</v>
      </c>
      <c r="AN113" s="26"/>
      <c r="AO113" s="35">
        <v>7.5364467083599997</v>
      </c>
      <c r="AP113" s="35">
        <v>7.34078081978</v>
      </c>
      <c r="AQ113" s="35">
        <v>7.2502311102899997</v>
      </c>
      <c r="AR113" s="35">
        <v>148.504175025</v>
      </c>
      <c r="AS113" s="35">
        <v>140.677005939</v>
      </c>
      <c r="AT113" s="35">
        <v>131.15506090100001</v>
      </c>
      <c r="AU113" s="35">
        <f>AO113/AR113</f>
        <v>5.0749056092808657E-2</v>
      </c>
      <c r="AV113" s="35">
        <f>AP113/AS113</f>
        <v>5.2181810174173671E-2</v>
      </c>
      <c r="AW113" s="35">
        <f>AQ113/AT113</f>
        <v>5.5279842504611418E-2</v>
      </c>
      <c r="AX113" s="26">
        <v>18</v>
      </c>
      <c r="AY113" s="26">
        <v>11</v>
      </c>
      <c r="AZ113" s="26">
        <v>3</v>
      </c>
      <c r="BA113" s="35">
        <v>4.2501409526199997E-2</v>
      </c>
      <c r="BB113" s="35">
        <v>4.1317259733099999E-2</v>
      </c>
      <c r="BC113" s="35">
        <v>3.8999423402099997E-2</v>
      </c>
      <c r="BD113" s="26">
        <v>1839</v>
      </c>
      <c r="BE113" s="26">
        <v>1792</v>
      </c>
      <c r="BF113" s="26">
        <v>1770</v>
      </c>
      <c r="BG113" s="27"/>
      <c r="BH113" s="35">
        <v>0.68618179306299998</v>
      </c>
      <c r="BI113" s="35">
        <v>0.68618179306299998</v>
      </c>
      <c r="BJ113" s="35">
        <v>0.68618179306299998</v>
      </c>
      <c r="BK113" s="35">
        <v>95.303515150300001</v>
      </c>
      <c r="BL113" s="35">
        <v>95.303515150300001</v>
      </c>
      <c r="BM113" s="35">
        <v>95.303515150300001</v>
      </c>
      <c r="BN113" s="35">
        <f>BH113/BK113</f>
        <v>7.1999631071408597E-3</v>
      </c>
      <c r="BO113" s="35">
        <f>BI113/BL113</f>
        <v>7.1999631071408597E-3</v>
      </c>
      <c r="BP113" s="35">
        <f>BJ113/BM113</f>
        <v>7.1999631071408597E-3</v>
      </c>
      <c r="BQ113" s="26">
        <v>1</v>
      </c>
      <c r="BR113" s="26">
        <v>1</v>
      </c>
      <c r="BS113" s="26">
        <v>1</v>
      </c>
      <c r="BT113" s="35">
        <v>0.377140938466</v>
      </c>
      <c r="BU113" s="35">
        <v>0.377140938466</v>
      </c>
      <c r="BV113" s="35">
        <v>0.377140938466</v>
      </c>
      <c r="BW113" s="26">
        <v>133</v>
      </c>
      <c r="BX113" s="26">
        <v>133</v>
      </c>
      <c r="BY113" s="26">
        <v>133</v>
      </c>
      <c r="BZ113" s="27"/>
      <c r="CA113" s="35">
        <v>7.1864473370899997</v>
      </c>
      <c r="CB113" s="35">
        <v>7.1864473370899997</v>
      </c>
      <c r="CC113" s="35">
        <v>7.2502311102899997</v>
      </c>
      <c r="CD113" s="35">
        <v>74.099999999999994</v>
      </c>
      <c r="CE113" s="35">
        <v>71.521814853899997</v>
      </c>
      <c r="CF113" s="35">
        <v>65.045522520800006</v>
      </c>
      <c r="CG113" s="35">
        <f>CA113/CD113</f>
        <v>9.6983094967476383E-2</v>
      </c>
      <c r="CH113" s="35">
        <f>CB113/CE113</f>
        <v>0.1004790965074082</v>
      </c>
      <c r="CI113" s="35">
        <f>CC113/CF113</f>
        <v>0.11146395369445374</v>
      </c>
      <c r="CJ113" s="26">
        <v>18</v>
      </c>
      <c r="CK113" s="26">
        <v>11</v>
      </c>
      <c r="CL113" s="26">
        <v>3</v>
      </c>
      <c r="CM113" s="35">
        <v>2.2222222222200001E-2</v>
      </c>
      <c r="CN113" s="35">
        <v>2.14490372931E-2</v>
      </c>
      <c r="CO113" s="35">
        <v>1.9341517252699999E-2</v>
      </c>
      <c r="CP113" s="26">
        <v>1755</v>
      </c>
      <c r="CQ113" s="26">
        <v>1755</v>
      </c>
      <c r="CR113" s="26">
        <v>1770</v>
      </c>
      <c r="CS113" s="26"/>
      <c r="CT113" s="35">
        <v>201710052000</v>
      </c>
      <c r="CU113" s="35">
        <v>201710052200</v>
      </c>
      <c r="CV113" s="35">
        <v>4.3177685894473496</v>
      </c>
      <c r="CW113" s="35">
        <v>4.4908218460803404</v>
      </c>
      <c r="CX113" s="35">
        <v>0.15009838648374099</v>
      </c>
      <c r="CY113" s="35">
        <v>320.77269134164499</v>
      </c>
      <c r="CZ113" s="35">
        <v>324.42771852053801</v>
      </c>
      <c r="DA113" s="35">
        <v>6.9761341058740598</v>
      </c>
      <c r="DC113" s="47">
        <f>AQ113*CW113*3600/AT113</f>
        <v>893.70692772332222</v>
      </c>
      <c r="DD113" s="47">
        <f>(CX113/CW113)*DC113</f>
        <v>29.870694594062986</v>
      </c>
    </row>
    <row r="114" spans="1:108" s="1" customFormat="1" ht="24" customHeight="1" x14ac:dyDescent="0.3">
      <c r="A114" s="3" t="s">
        <v>478</v>
      </c>
      <c r="B114" s="11">
        <v>38.517834000000001</v>
      </c>
      <c r="C114" s="11">
        <v>-121.187623</v>
      </c>
      <c r="D114" s="23" t="str">
        <f>CONCATENATE(E114,"_",F114,"_",TEXT(G114,"00000"))</f>
        <v>ANG_CH4_00110</v>
      </c>
      <c r="E114" s="23" t="s">
        <v>20</v>
      </c>
      <c r="F114" s="23" t="s">
        <v>21</v>
      </c>
      <c r="G114" s="23">
        <f>G113+1</f>
        <v>110</v>
      </c>
      <c r="H114" s="11">
        <v>38.517834000000001</v>
      </c>
      <c r="I114" s="11">
        <v>-121.187623</v>
      </c>
      <c r="J114" s="3" t="s">
        <v>25</v>
      </c>
      <c r="K114" s="12" t="s">
        <v>135</v>
      </c>
      <c r="L114" s="12" t="s">
        <v>23</v>
      </c>
      <c r="M114" s="12" t="s">
        <v>24</v>
      </c>
      <c r="N114" s="1" t="s">
        <v>443</v>
      </c>
      <c r="O114" s="12" t="s">
        <v>27</v>
      </c>
      <c r="P114" s="12" t="s">
        <v>444</v>
      </c>
      <c r="Q114" s="12" t="s">
        <v>28</v>
      </c>
      <c r="R114" s="1" t="s">
        <v>445</v>
      </c>
      <c r="S114" s="3" t="str">
        <f>CONCATENATE(MID(R114,8,2),"/",MID(R114,10,2),"/",MID(R114,6,2))</f>
        <v>10/05/17</v>
      </c>
      <c r="T114" s="3" t="str">
        <f>CONCATENATE(MID(R114,13,2),":",MID(R114,15,2),":",MID(R114,17,2))</f>
        <v>21:21:55</v>
      </c>
      <c r="U114" s="22"/>
      <c r="V114" s="35">
        <v>12.4058467297</v>
      </c>
      <c r="W114" s="35">
        <v>12.4058467297</v>
      </c>
      <c r="X114" s="35">
        <v>13.116565102099999</v>
      </c>
      <c r="Y114" s="35">
        <v>132.75548952899999</v>
      </c>
      <c r="Z114" s="35">
        <v>108.03300421599999</v>
      </c>
      <c r="AA114" s="35">
        <v>143.52233275699999</v>
      </c>
      <c r="AB114" s="35">
        <f>V114/Y114</f>
        <v>9.3448841729365809E-2</v>
      </c>
      <c r="AC114" s="35">
        <f>W114/Z114</f>
        <v>0.11483385859469285</v>
      </c>
      <c r="AD114" s="35">
        <f>X114/AA114</f>
        <v>9.1390411862297904E-2</v>
      </c>
      <c r="AE114" s="26">
        <v>1834</v>
      </c>
      <c r="AF114" s="26">
        <v>464</v>
      </c>
      <c r="AG114" s="26">
        <v>1</v>
      </c>
      <c r="AH114" s="35">
        <v>1.8063937507299999E-2</v>
      </c>
      <c r="AI114" s="35">
        <v>1.46999679171E-2</v>
      </c>
      <c r="AJ114" s="35">
        <v>1.85233128671E-2</v>
      </c>
      <c r="AK114" s="26">
        <v>3868</v>
      </c>
      <c r="AL114" s="26">
        <v>3868</v>
      </c>
      <c r="AM114" s="26">
        <v>4078</v>
      </c>
      <c r="AN114" s="26"/>
      <c r="AO114" s="35">
        <v>3.1135290495700001E-2</v>
      </c>
      <c r="AP114" s="35">
        <v>3.1135290495700001E-2</v>
      </c>
      <c r="AQ114" s="35">
        <v>1.5748986443599999</v>
      </c>
      <c r="AR114" s="35">
        <v>10.748023074000001</v>
      </c>
      <c r="AS114" s="35">
        <v>10.748023074000001</v>
      </c>
      <c r="AT114" s="35">
        <v>143.64804210299999</v>
      </c>
      <c r="AU114" s="35">
        <f>AO114/AR114</f>
        <v>2.8968388215520127E-3</v>
      </c>
      <c r="AV114" s="35">
        <f>AP114/AS114</f>
        <v>2.8968388215520127E-3</v>
      </c>
      <c r="AW114" s="35">
        <f>AQ114/AT114</f>
        <v>1.0963592829415314E-2</v>
      </c>
      <c r="AX114" s="26">
        <v>10</v>
      </c>
      <c r="AY114" s="26">
        <v>10</v>
      </c>
      <c r="AZ114" s="26">
        <v>9</v>
      </c>
      <c r="BA114" s="35">
        <v>0.28284271247499998</v>
      </c>
      <c r="BB114" s="35">
        <v>0.28284271247499998</v>
      </c>
      <c r="BC114" s="35">
        <v>0.222365390252</v>
      </c>
      <c r="BD114" s="26">
        <v>20</v>
      </c>
      <c r="BE114" s="26">
        <v>20</v>
      </c>
      <c r="BF114" s="26">
        <v>340</v>
      </c>
      <c r="BG114" s="27"/>
      <c r="BH114" s="35">
        <v>5.8754063523899998</v>
      </c>
      <c r="BI114" s="35">
        <v>5.9515479170600001</v>
      </c>
      <c r="BJ114" s="35">
        <v>6.1166870508100004</v>
      </c>
      <c r="BK114" s="35">
        <v>136.23145745400001</v>
      </c>
      <c r="BL114" s="35">
        <v>136.23145745400001</v>
      </c>
      <c r="BM114" s="35">
        <v>143.96183522000001</v>
      </c>
      <c r="BN114" s="35">
        <f>BH114/BK114</f>
        <v>4.3128117853205035E-2</v>
      </c>
      <c r="BO114" s="35">
        <f>BI114/BL114</f>
        <v>4.3687031088760118E-2</v>
      </c>
      <c r="BP114" s="35">
        <f>BJ114/BM114</f>
        <v>4.2488254206141399E-2</v>
      </c>
      <c r="BQ114" s="26">
        <v>2</v>
      </c>
      <c r="BR114" s="26">
        <v>2</v>
      </c>
      <c r="BS114" s="26">
        <v>1</v>
      </c>
      <c r="BT114" s="35">
        <v>6.6389599149E-2</v>
      </c>
      <c r="BU114" s="35">
        <v>6.5420407920599999E-2</v>
      </c>
      <c r="BV114" s="35">
        <v>6.7410486617500001E-2</v>
      </c>
      <c r="BW114" s="26">
        <v>1080</v>
      </c>
      <c r="BX114" s="26">
        <v>1096</v>
      </c>
      <c r="BY114" s="26">
        <v>1124</v>
      </c>
      <c r="BZ114" s="27"/>
      <c r="CA114" s="35">
        <v>3.1135290495700001E-2</v>
      </c>
      <c r="CB114" s="35">
        <v>3.1135290495700001E-2</v>
      </c>
      <c r="CC114" s="35">
        <v>1.3389578607499999</v>
      </c>
      <c r="CD114" s="35">
        <v>10.748023074000001</v>
      </c>
      <c r="CE114" s="35">
        <v>10.748023074000001</v>
      </c>
      <c r="CF114" s="35">
        <v>63.1589265267</v>
      </c>
      <c r="CG114" s="35">
        <f>CA114/CD114</f>
        <v>2.8968388215520127E-3</v>
      </c>
      <c r="CH114" s="35">
        <f>CB114/CE114</f>
        <v>2.8968388215520127E-3</v>
      </c>
      <c r="CI114" s="35">
        <f>CC114/CF114</f>
        <v>2.1199819794023331E-2</v>
      </c>
      <c r="CJ114" s="26">
        <v>10</v>
      </c>
      <c r="CK114" s="26">
        <v>10</v>
      </c>
      <c r="CL114" s="26">
        <v>9</v>
      </c>
      <c r="CM114" s="35">
        <v>0.28284271247499998</v>
      </c>
      <c r="CN114" s="35">
        <v>0.28284271247499998</v>
      </c>
      <c r="CO114" s="35">
        <v>0.116636983429</v>
      </c>
      <c r="CP114" s="26">
        <v>20</v>
      </c>
      <c r="CQ114" s="26">
        <v>20</v>
      </c>
      <c r="CR114" s="26">
        <v>285</v>
      </c>
      <c r="CS114" s="26"/>
      <c r="CT114" s="35">
        <v>201710052000</v>
      </c>
      <c r="CU114" s="35">
        <v>201710052200</v>
      </c>
      <c r="CV114" s="35">
        <v>4.3177685894473496</v>
      </c>
      <c r="CW114" s="35">
        <v>4.4908218460803404</v>
      </c>
      <c r="CX114" s="35">
        <v>0.15009838648374099</v>
      </c>
      <c r="CY114" s="35">
        <v>320.77269134164499</v>
      </c>
      <c r="CZ114" s="35">
        <v>324.42771852053801</v>
      </c>
      <c r="DA114" s="35">
        <v>6.9761341058740598</v>
      </c>
      <c r="DC114" s="47">
        <f>AQ114*CW114*3600/AT114</f>
        <v>177.24795188352505</v>
      </c>
      <c r="DD114" s="47">
        <f>(CX114/CW114)*DC114</f>
        <v>5.9242233375358246</v>
      </c>
    </row>
    <row r="115" spans="1:108" s="1" customFormat="1" ht="24" customHeight="1" x14ac:dyDescent="0.3">
      <c r="A115" s="3" t="s">
        <v>624</v>
      </c>
      <c r="B115" s="11">
        <v>38.003993999999999</v>
      </c>
      <c r="C115" s="11">
        <v>-121.934715</v>
      </c>
      <c r="D115" s="23" t="str">
        <f>CONCATENATE(E115,"_",F115,"_",TEXT(G115,"00000"))</f>
        <v>ANG_CH4_00111</v>
      </c>
      <c r="E115" s="23" t="s">
        <v>20</v>
      </c>
      <c r="F115" s="23" t="s">
        <v>21</v>
      </c>
      <c r="G115" s="23">
        <f>G114+1</f>
        <v>111</v>
      </c>
      <c r="H115" s="11">
        <v>38.003993999999999</v>
      </c>
      <c r="I115" s="11">
        <v>-121.934715</v>
      </c>
      <c r="J115" s="3" t="s">
        <v>22</v>
      </c>
      <c r="K115" s="12" t="s">
        <v>38</v>
      </c>
      <c r="L115" s="12" t="s">
        <v>57</v>
      </c>
      <c r="M115" s="12" t="s">
        <v>24</v>
      </c>
      <c r="N115" s="1" t="s">
        <v>570</v>
      </c>
      <c r="O115" s="12" t="s">
        <v>27</v>
      </c>
      <c r="P115" s="12" t="s">
        <v>45</v>
      </c>
      <c r="Q115" s="12" t="s">
        <v>28</v>
      </c>
      <c r="R115" s="1" t="s">
        <v>46</v>
      </c>
      <c r="S115" s="3" t="str">
        <f>CONCATENATE(MID(R115,8,2),"/",MID(R115,10,2),"/",MID(R115,6,2))</f>
        <v>10/06/17</v>
      </c>
      <c r="T115" s="3" t="str">
        <f>CONCATENATE(MID(R115,13,2),":",MID(R115,15,2),":",MID(R115,17,2))</f>
        <v>17:38:26</v>
      </c>
      <c r="U115" s="22"/>
      <c r="V115" s="35">
        <v>11.703593337899999</v>
      </c>
      <c r="W115" s="35">
        <v>11.7430408316</v>
      </c>
      <c r="X115" s="35">
        <v>12.1170034294</v>
      </c>
      <c r="Y115" s="35">
        <v>134.377155797</v>
      </c>
      <c r="Z115" s="35">
        <v>133.12208682299999</v>
      </c>
      <c r="AA115" s="35">
        <v>140.61283725199999</v>
      </c>
      <c r="AB115" s="35">
        <f>V115/Y115</f>
        <v>8.7095111282012153E-2</v>
      </c>
      <c r="AC115" s="35">
        <f>W115/Z115</f>
        <v>8.821256571205667E-2</v>
      </c>
      <c r="AD115" s="35">
        <f>X115/AA115</f>
        <v>8.6172810862812282E-2</v>
      </c>
      <c r="AE115" s="26">
        <v>1786</v>
      </c>
      <c r="AF115" s="26">
        <v>776</v>
      </c>
      <c r="AG115" s="26">
        <v>64</v>
      </c>
      <c r="AH115" s="35">
        <v>2.0565518708999999E-2</v>
      </c>
      <c r="AI115" s="35">
        <v>2.0308480064499999E-2</v>
      </c>
      <c r="AJ115" s="35">
        <v>2.0782576930200001E-2</v>
      </c>
      <c r="AK115" s="26">
        <v>3439</v>
      </c>
      <c r="AL115" s="26">
        <v>3450</v>
      </c>
      <c r="AM115" s="26">
        <v>3561</v>
      </c>
      <c r="AN115" s="26"/>
      <c r="AO115" s="35">
        <v>1.8612463938299999</v>
      </c>
      <c r="AP115" s="35">
        <v>1.8675407204300001</v>
      </c>
      <c r="AQ115" s="35">
        <v>1.9049078135099999</v>
      </c>
      <c r="AR115" s="35">
        <v>68.043809417199995</v>
      </c>
      <c r="AS115" s="35">
        <v>87.9793157509</v>
      </c>
      <c r="AT115" s="35">
        <v>134.33837873100001</v>
      </c>
      <c r="AU115" s="35">
        <f>AO115/AR115</f>
        <v>2.7353647742119465E-2</v>
      </c>
      <c r="AV115" s="35">
        <f>AP115/AS115</f>
        <v>2.1227043021312605E-2</v>
      </c>
      <c r="AW115" s="35">
        <f>AQ115/AT115</f>
        <v>1.4179922606661786E-2</v>
      </c>
      <c r="AX115" s="26">
        <v>1154</v>
      </c>
      <c r="AY115" s="26">
        <v>575</v>
      </c>
      <c r="AZ115" s="26">
        <v>144</v>
      </c>
      <c r="BA115" s="35">
        <v>0.22910373541099999</v>
      </c>
      <c r="BB115" s="35">
        <v>0.29444215445400002</v>
      </c>
      <c r="BC115" s="35">
        <v>0.43140134467199998</v>
      </c>
      <c r="BD115" s="26">
        <v>165</v>
      </c>
      <c r="BE115" s="26">
        <v>166</v>
      </c>
      <c r="BF115" s="26">
        <v>173</v>
      </c>
      <c r="BG115" s="27"/>
      <c r="BH115" s="35" t="s">
        <v>647</v>
      </c>
      <c r="BI115" s="35">
        <v>1.0423245510300001</v>
      </c>
      <c r="BJ115" s="35">
        <v>1.0423245510300001</v>
      </c>
      <c r="BK115" s="35" t="s">
        <v>647</v>
      </c>
      <c r="BL115" s="35">
        <v>40.609851021600001</v>
      </c>
      <c r="BM115" s="35">
        <v>40.609851021600001</v>
      </c>
      <c r="BN115" s="35" t="e">
        <f>BH115/BK115</f>
        <v>#VALUE!</v>
      </c>
      <c r="BO115" s="35">
        <f>BI115/BL115</f>
        <v>2.566679081082069E-2</v>
      </c>
      <c r="BP115" s="35">
        <f>BJ115/BM115</f>
        <v>2.566679081082069E-2</v>
      </c>
      <c r="BQ115" s="26" t="s">
        <v>647</v>
      </c>
      <c r="BR115" s="26">
        <v>10</v>
      </c>
      <c r="BS115" s="26">
        <v>9</v>
      </c>
      <c r="BT115" s="35" t="s">
        <v>647</v>
      </c>
      <c r="BU115" s="35">
        <v>0.34709274377499999</v>
      </c>
      <c r="BV115" s="35">
        <v>0.34709274377499999</v>
      </c>
      <c r="BW115" s="26" t="s">
        <v>647</v>
      </c>
      <c r="BX115" s="26">
        <v>65</v>
      </c>
      <c r="BY115" s="26">
        <v>65</v>
      </c>
      <c r="BZ115" s="27"/>
      <c r="CA115" s="35">
        <v>1.8612463938299999</v>
      </c>
      <c r="CB115" s="35">
        <v>1.8675407204300001</v>
      </c>
      <c r="CC115" s="35">
        <v>1.9049078186099999</v>
      </c>
      <c r="CD115" s="35">
        <v>68.043809417199995</v>
      </c>
      <c r="CE115" s="35">
        <v>65.2484482574</v>
      </c>
      <c r="CF115" s="35">
        <v>35.455888086500003</v>
      </c>
      <c r="CG115" s="35">
        <f>CA115/CD115</f>
        <v>2.7353647742119465E-2</v>
      </c>
      <c r="CH115" s="35">
        <f>CB115/CE115</f>
        <v>2.8621994396904257E-2</v>
      </c>
      <c r="CI115" s="35">
        <f>CC115/CF115</f>
        <v>5.3726134682134857E-2</v>
      </c>
      <c r="CJ115" s="26">
        <v>1154</v>
      </c>
      <c r="CK115" s="26">
        <v>575</v>
      </c>
      <c r="CL115" s="26">
        <v>144</v>
      </c>
      <c r="CM115" s="35">
        <v>0.22910373541099999</v>
      </c>
      <c r="CN115" s="35">
        <v>0.21836830072800001</v>
      </c>
      <c r="CO115" s="35">
        <v>0.113859627766</v>
      </c>
      <c r="CP115" s="26">
        <v>165</v>
      </c>
      <c r="CQ115" s="26">
        <v>166</v>
      </c>
      <c r="CR115" s="26">
        <v>173</v>
      </c>
      <c r="CS115" s="26"/>
      <c r="CT115" s="35">
        <v>201710061600</v>
      </c>
      <c r="CU115" s="35">
        <v>201710061800</v>
      </c>
      <c r="CV115" s="35">
        <v>2.5558534805868001</v>
      </c>
      <c r="CW115" s="35">
        <v>2.4990659977870502</v>
      </c>
      <c r="CX115" s="35">
        <v>0.65617583754416797</v>
      </c>
      <c r="CY115" s="35">
        <v>42.643113444013402</v>
      </c>
      <c r="CZ115" s="35">
        <v>55.186780577882203</v>
      </c>
      <c r="DA115" s="35">
        <v>56.192666311219597</v>
      </c>
      <c r="DC115" s="47">
        <f>AQ115*CW115*3600/AT115</f>
        <v>127.5716247752174</v>
      </c>
      <c r="DD115" s="47">
        <f>(CX115/CW115)*DC115</f>
        <v>33.496281333856011</v>
      </c>
    </row>
    <row r="116" spans="1:108" s="1" customFormat="1" ht="24" customHeight="1" x14ac:dyDescent="0.3">
      <c r="A116" s="3" t="s">
        <v>622</v>
      </c>
      <c r="B116" s="11">
        <v>37.997059</v>
      </c>
      <c r="C116" s="11">
        <v>-121.93346699999999</v>
      </c>
      <c r="D116" s="23" t="str">
        <f>CONCATENATE(E116,"_",F116,"_",TEXT(G116,"00000"))</f>
        <v>ANG_CH4_00112</v>
      </c>
      <c r="E116" s="23" t="s">
        <v>20</v>
      </c>
      <c r="F116" s="23" t="s">
        <v>21</v>
      </c>
      <c r="G116" s="23">
        <f>G115+1</f>
        <v>112</v>
      </c>
      <c r="H116" s="11">
        <v>37.997059</v>
      </c>
      <c r="I116" s="11">
        <v>-121.93346699999999</v>
      </c>
      <c r="J116" s="3" t="s">
        <v>22</v>
      </c>
      <c r="K116" s="12" t="s">
        <v>38</v>
      </c>
      <c r="L116" s="12" t="s">
        <v>57</v>
      </c>
      <c r="M116" s="12" t="s">
        <v>24</v>
      </c>
      <c r="N116" s="1" t="s">
        <v>44</v>
      </c>
      <c r="O116" s="12" t="s">
        <v>27</v>
      </c>
      <c r="P116" s="12" t="s">
        <v>45</v>
      </c>
      <c r="Q116" s="12" t="s">
        <v>28</v>
      </c>
      <c r="R116" s="1" t="s">
        <v>46</v>
      </c>
      <c r="S116" s="3" t="str">
        <f>CONCATENATE(MID(R116,8,2),"/",MID(R116,10,2),"/",MID(R116,6,2))</f>
        <v>10/06/17</v>
      </c>
      <c r="T116" s="3" t="str">
        <f>CONCATENATE(MID(R116,13,2),":",MID(R116,15,2),":",MID(R116,17,2))</f>
        <v>17:38:26</v>
      </c>
      <c r="U116" s="22"/>
      <c r="V116" s="35">
        <v>18.770114597999999</v>
      </c>
      <c r="W116" s="35">
        <v>18.7952962062</v>
      </c>
      <c r="X116" s="35">
        <v>19.730688583300001</v>
      </c>
      <c r="Y116" s="35">
        <v>132.75548952899999</v>
      </c>
      <c r="Z116" s="35">
        <v>108.03300421599999</v>
      </c>
      <c r="AA116" s="35">
        <v>143.52233275699999</v>
      </c>
      <c r="AB116" s="35">
        <f>V116/Y116</f>
        <v>0.14138861349232365</v>
      </c>
      <c r="AC116" s="35">
        <f>W116/Z116</f>
        <v>0.17397735388919569</v>
      </c>
      <c r="AD116" s="35">
        <f>X116/AA116</f>
        <v>0.13747469264387135</v>
      </c>
      <c r="AE116" s="26">
        <v>1834</v>
      </c>
      <c r="AF116" s="26">
        <v>464</v>
      </c>
      <c r="AG116" s="26">
        <v>1</v>
      </c>
      <c r="AH116" s="35">
        <v>1.41583202185E-2</v>
      </c>
      <c r="AI116" s="35">
        <v>1.1507685873999999E-2</v>
      </c>
      <c r="AJ116" s="35">
        <v>1.4484768911199999E-2</v>
      </c>
      <c r="AK116" s="26">
        <v>4935</v>
      </c>
      <c r="AL116" s="26">
        <v>4941</v>
      </c>
      <c r="AM116" s="26">
        <v>5215</v>
      </c>
      <c r="AN116" s="26"/>
      <c r="AO116" s="35">
        <v>2.4316278241</v>
      </c>
      <c r="AP116" s="35">
        <v>2.8212391076099999</v>
      </c>
      <c r="AQ116" s="35">
        <v>2.8262542773199999</v>
      </c>
      <c r="AR116" s="35">
        <v>145.877757043</v>
      </c>
      <c r="AS116" s="35">
        <v>133.79461872600001</v>
      </c>
      <c r="AT116" s="35">
        <v>133.97611727500001</v>
      </c>
      <c r="AU116" s="35">
        <f>AO116/AR116</f>
        <v>1.6668941676853691E-2</v>
      </c>
      <c r="AV116" s="35">
        <f>AP116/AS116</f>
        <v>2.108634214495321E-2</v>
      </c>
      <c r="AW116" s="35">
        <f>AQ116/AT116</f>
        <v>2.1095209615000388E-2</v>
      </c>
      <c r="AX116" s="26">
        <v>1180</v>
      </c>
      <c r="AY116" s="26">
        <v>595</v>
      </c>
      <c r="AZ116" s="26">
        <v>156</v>
      </c>
      <c r="BA116" s="35">
        <v>0.16744462470499999</v>
      </c>
      <c r="BB116" s="35">
        <v>0.12837710489900001</v>
      </c>
      <c r="BC116" s="35">
        <v>0.12832961424799999</v>
      </c>
      <c r="BD116" s="26">
        <v>484</v>
      </c>
      <c r="BE116" s="26">
        <v>579</v>
      </c>
      <c r="BF116" s="26">
        <v>580</v>
      </c>
      <c r="BG116" s="27"/>
      <c r="BH116" s="35">
        <v>0.49171394476000002</v>
      </c>
      <c r="BI116" s="35">
        <v>0.49171394476000002</v>
      </c>
      <c r="BJ116" s="35">
        <v>0.49171394476000002</v>
      </c>
      <c r="BK116" s="35">
        <v>32.449961479199999</v>
      </c>
      <c r="BL116" s="35">
        <v>32.449961479199999</v>
      </c>
      <c r="BM116" s="35">
        <v>32.449961479199999</v>
      </c>
      <c r="BN116" s="35">
        <f>BH116/BK116</f>
        <v>1.5152990091380608E-2</v>
      </c>
      <c r="BO116" s="35">
        <f>BI116/BL116</f>
        <v>1.5152990091380608E-2</v>
      </c>
      <c r="BP116" s="35">
        <f>BJ116/BM116</f>
        <v>1.5152990091380608E-2</v>
      </c>
      <c r="BQ116" s="26">
        <v>11</v>
      </c>
      <c r="BR116" s="26">
        <v>11</v>
      </c>
      <c r="BS116" s="26">
        <v>10</v>
      </c>
      <c r="BT116" s="35">
        <v>0.261271831555</v>
      </c>
      <c r="BU116" s="35">
        <v>0.261271831555</v>
      </c>
      <c r="BV116" s="35">
        <v>0.261271831555</v>
      </c>
      <c r="BW116" s="26">
        <v>69</v>
      </c>
      <c r="BX116" s="26">
        <v>69</v>
      </c>
      <c r="BY116" s="26">
        <v>69</v>
      </c>
      <c r="BZ116" s="27"/>
      <c r="CA116" s="35">
        <v>2.4193529653799999</v>
      </c>
      <c r="CB116" s="35">
        <v>2.7281828520500002</v>
      </c>
      <c r="CC116" s="35">
        <v>2.7331980217599998</v>
      </c>
      <c r="CD116" s="35">
        <v>54.269328354099997</v>
      </c>
      <c r="CE116" s="35">
        <v>65.915400324999993</v>
      </c>
      <c r="CF116" s="35">
        <v>66.087215102499997</v>
      </c>
      <c r="CG116" s="35">
        <f>CA116/CD116</f>
        <v>4.4580484755478274E-2</v>
      </c>
      <c r="CH116" s="35">
        <f>CB116/CE116</f>
        <v>4.1389156989087898E-2</v>
      </c>
      <c r="CI116" s="35">
        <f>CC116/CF116</f>
        <v>4.135743982434216E-2</v>
      </c>
      <c r="CJ116" s="26">
        <v>1180</v>
      </c>
      <c r="CK116" s="26">
        <v>595</v>
      </c>
      <c r="CL116" s="26">
        <v>156</v>
      </c>
      <c r="CM116" s="35">
        <v>6.2681136930099995E-2</v>
      </c>
      <c r="CN116" s="35">
        <v>6.5626643095300002E-2</v>
      </c>
      <c r="CO116" s="35">
        <v>6.5679999108000001E-2</v>
      </c>
      <c r="CP116" s="26">
        <v>481</v>
      </c>
      <c r="CQ116" s="26">
        <v>558</v>
      </c>
      <c r="CR116" s="26">
        <v>559</v>
      </c>
      <c r="CS116" s="26"/>
      <c r="CT116" s="35">
        <v>201710061600</v>
      </c>
      <c r="CU116" s="35">
        <v>201710061800</v>
      </c>
      <c r="CV116" s="35">
        <v>2.5558534805868001</v>
      </c>
      <c r="CW116" s="35">
        <v>2.4695725507826398</v>
      </c>
      <c r="CX116" s="35">
        <v>0.657186476125313</v>
      </c>
      <c r="CY116" s="35">
        <v>42.643113444013402</v>
      </c>
      <c r="CZ116" s="35">
        <v>65.047239428458397</v>
      </c>
      <c r="DA116" s="35">
        <v>76.856240513624797</v>
      </c>
      <c r="DC116" s="47">
        <f>AQ116*CW116*3600/AT116</f>
        <v>187.54614222555955</v>
      </c>
      <c r="DD116" s="47">
        <f>(CX116/CW116)*DC116</f>
        <v>49.908551292024939</v>
      </c>
    </row>
    <row r="117" spans="1:108" s="1" customFormat="1" ht="24" customHeight="1" x14ac:dyDescent="0.3">
      <c r="A117" s="3" t="s">
        <v>623</v>
      </c>
      <c r="B117" s="11">
        <v>37.997351000000002</v>
      </c>
      <c r="C117" s="11">
        <v>-121.935799</v>
      </c>
      <c r="D117" s="23" t="str">
        <f>CONCATENATE(E117,"_",F117,"_",TEXT(G117,"00000"))</f>
        <v>ANG_CH4_00113</v>
      </c>
      <c r="E117" s="23" t="s">
        <v>20</v>
      </c>
      <c r="F117" s="23" t="s">
        <v>21</v>
      </c>
      <c r="G117" s="23">
        <f>G116+1</f>
        <v>113</v>
      </c>
      <c r="H117" s="11">
        <v>37.997351000000002</v>
      </c>
      <c r="I117" s="11">
        <v>-121.935799</v>
      </c>
      <c r="J117" s="3" t="s">
        <v>22</v>
      </c>
      <c r="K117" s="12" t="s">
        <v>38</v>
      </c>
      <c r="L117" s="12" t="s">
        <v>57</v>
      </c>
      <c r="M117" s="12" t="s">
        <v>24</v>
      </c>
      <c r="N117" s="1" t="s">
        <v>569</v>
      </c>
      <c r="O117" s="12" t="s">
        <v>27</v>
      </c>
      <c r="P117" s="12" t="s">
        <v>45</v>
      </c>
      <c r="Q117" s="12" t="s">
        <v>28</v>
      </c>
      <c r="R117" s="1" t="s">
        <v>46</v>
      </c>
      <c r="S117" s="3" t="str">
        <f>CONCATENATE(MID(R117,8,2),"/",MID(R117,10,2),"/",MID(R117,6,2))</f>
        <v>10/06/17</v>
      </c>
      <c r="T117" s="3" t="str">
        <f>CONCATENATE(MID(R117,13,2),":",MID(R117,15,2),":",MID(R117,17,2))</f>
        <v>17:38:26</v>
      </c>
      <c r="U117" s="22"/>
      <c r="V117" s="35" t="s">
        <v>647</v>
      </c>
      <c r="W117" s="35">
        <v>1.1777191541600001</v>
      </c>
      <c r="X117" s="35">
        <v>1.1828638168100001</v>
      </c>
      <c r="Y117" s="35" t="s">
        <v>647</v>
      </c>
      <c r="Z117" s="35">
        <v>52.172214827399998</v>
      </c>
      <c r="AA117" s="35">
        <v>91.831149399300003</v>
      </c>
      <c r="AB117" s="35" t="e">
        <f>V117/Y117</f>
        <v>#VALUE!</v>
      </c>
      <c r="AC117" s="35">
        <f>W117/Z117</f>
        <v>2.2573685208807374E-2</v>
      </c>
      <c r="AD117" s="35">
        <f>X117/AA117</f>
        <v>1.2880856055353006E-2</v>
      </c>
      <c r="AE117" s="26" t="s">
        <v>647</v>
      </c>
      <c r="AF117" s="26">
        <v>734</v>
      </c>
      <c r="AG117" s="26">
        <v>51</v>
      </c>
      <c r="AH117" s="35" t="s">
        <v>647</v>
      </c>
      <c r="AI117" s="35">
        <v>0.24517018246</v>
      </c>
      <c r="AJ117" s="35">
        <v>0.42771844154299998</v>
      </c>
      <c r="AK117" s="26" t="s">
        <v>647</v>
      </c>
      <c r="AL117" s="26">
        <v>112</v>
      </c>
      <c r="AM117" s="26">
        <v>113</v>
      </c>
      <c r="AN117" s="26"/>
      <c r="AO117" s="35">
        <v>6.8247449524899997</v>
      </c>
      <c r="AP117" s="35">
        <v>6.49249071783</v>
      </c>
      <c r="AQ117" s="35">
        <v>6.5830972693899996</v>
      </c>
      <c r="AR117" s="35">
        <v>141.97196906400001</v>
      </c>
      <c r="AS117" s="35">
        <v>133.79461872600001</v>
      </c>
      <c r="AT117" s="35">
        <v>133.97611727500001</v>
      </c>
      <c r="AU117" s="35">
        <f>AO117/AR117</f>
        <v>4.8071073448403404E-2</v>
      </c>
      <c r="AV117" s="35">
        <f>AP117/AS117</f>
        <v>4.8525798568371935E-2</v>
      </c>
      <c r="AW117" s="35">
        <f>AQ117/AT117</f>
        <v>4.913634909927643E-2</v>
      </c>
      <c r="AX117" s="26">
        <v>1187</v>
      </c>
      <c r="AY117" s="26">
        <v>595</v>
      </c>
      <c r="AZ117" s="26">
        <v>156</v>
      </c>
      <c r="BA117" s="35">
        <v>4.5723661534400002E-2</v>
      </c>
      <c r="BB117" s="35">
        <v>4.5268175235399999E-2</v>
      </c>
      <c r="BC117" s="35">
        <v>4.4919237334800001E-2</v>
      </c>
      <c r="BD117" s="26">
        <v>1725</v>
      </c>
      <c r="BE117" s="26">
        <v>1642</v>
      </c>
      <c r="BF117" s="26">
        <v>1657</v>
      </c>
      <c r="BG117" s="27"/>
      <c r="BH117" s="35" t="s">
        <v>647</v>
      </c>
      <c r="BI117" s="35">
        <v>5.0008168792700002E-2</v>
      </c>
      <c r="BJ117" s="35">
        <v>5.0008168792700002E-2</v>
      </c>
      <c r="BK117" s="35" t="s">
        <v>647</v>
      </c>
      <c r="BL117" s="35">
        <v>7.4215901261099999</v>
      </c>
      <c r="BM117" s="35">
        <v>7.4215901261099999</v>
      </c>
      <c r="BN117" s="35" t="e">
        <f>BH117/BK117</f>
        <v>#VALUE!</v>
      </c>
      <c r="BO117" s="35">
        <f>BI117/BL117</f>
        <v>6.7382013750349216E-3</v>
      </c>
      <c r="BP117" s="35">
        <f>BJ117/BM117</f>
        <v>6.7382013750349216E-3</v>
      </c>
      <c r="BQ117" s="26" t="s">
        <v>647</v>
      </c>
      <c r="BR117" s="26">
        <v>12</v>
      </c>
      <c r="BS117" s="26">
        <v>11</v>
      </c>
      <c r="BT117" s="35" t="s">
        <v>647</v>
      </c>
      <c r="BU117" s="35">
        <v>0.458122847291</v>
      </c>
      <c r="BV117" s="35">
        <v>0.458122847291</v>
      </c>
      <c r="BW117" s="26" t="s">
        <v>647</v>
      </c>
      <c r="BX117" s="26">
        <v>9</v>
      </c>
      <c r="BY117" s="26">
        <v>9</v>
      </c>
      <c r="BZ117" s="27"/>
      <c r="CA117" s="35">
        <v>5.9791563174400002</v>
      </c>
      <c r="CB117" s="35">
        <v>6.0389088236199999</v>
      </c>
      <c r="CC117" s="35">
        <v>6.0966184978399998</v>
      </c>
      <c r="CD117" s="35">
        <v>71.864873199599998</v>
      </c>
      <c r="CE117" s="35">
        <v>65.915400324999993</v>
      </c>
      <c r="CF117" s="35">
        <v>66.087215102499997</v>
      </c>
      <c r="CG117" s="35">
        <f>CA117/CD117</f>
        <v>8.3199984237546529E-2</v>
      </c>
      <c r="CH117" s="35">
        <f>CB117/CE117</f>
        <v>9.161605321131E-2</v>
      </c>
      <c r="CI117" s="35">
        <f>CC117/CF117</f>
        <v>9.2251103157914308E-2</v>
      </c>
      <c r="CJ117" s="26">
        <v>1187</v>
      </c>
      <c r="CK117" s="26">
        <v>595</v>
      </c>
      <c r="CL117" s="26">
        <v>156</v>
      </c>
      <c r="CM117" s="35">
        <v>2.6422852121300001E-2</v>
      </c>
      <c r="CN117" s="35">
        <v>2.4028652786900001E-2</v>
      </c>
      <c r="CO117" s="35">
        <v>2.39342369631E-2</v>
      </c>
      <c r="CP117" s="26">
        <v>1511</v>
      </c>
      <c r="CQ117" s="26">
        <v>1524</v>
      </c>
      <c r="CR117" s="26">
        <v>1534</v>
      </c>
      <c r="CS117" s="26"/>
      <c r="CT117" s="35">
        <v>201710061600</v>
      </c>
      <c r="CU117" s="35">
        <v>201710061800</v>
      </c>
      <c r="CV117" s="35">
        <v>2.5558534805868001</v>
      </c>
      <c r="CW117" s="35">
        <v>2.4695725507826398</v>
      </c>
      <c r="CX117" s="35">
        <v>0.657186476125313</v>
      </c>
      <c r="CY117" s="35">
        <v>42.643113444013402</v>
      </c>
      <c r="CZ117" s="35">
        <v>65.047239428458397</v>
      </c>
      <c r="DA117" s="35">
        <v>76.856240513624797</v>
      </c>
      <c r="DC117" s="47">
        <f>AQ117*CW117*3600/AT117</f>
        <v>436.84480433248683</v>
      </c>
      <c r="DD117" s="47">
        <f>(CX117/CW117)*DC117</f>
        <v>116.25027881118001</v>
      </c>
    </row>
    <row r="118" spans="1:108" s="1" customFormat="1" ht="24" customHeight="1" x14ac:dyDescent="0.3">
      <c r="A118" s="3" t="s">
        <v>624</v>
      </c>
      <c r="B118" s="11">
        <v>38.003993999999999</v>
      </c>
      <c r="C118" s="11">
        <v>-121.934715</v>
      </c>
      <c r="D118" s="23" t="str">
        <f>CONCATENATE(E118,"_",F118,"_",TEXT(G118,"00000"))</f>
        <v>ANG_CH4_00114</v>
      </c>
      <c r="E118" s="23" t="s">
        <v>20</v>
      </c>
      <c r="F118" s="23" t="s">
        <v>21</v>
      </c>
      <c r="G118" s="23">
        <f>G117+1</f>
        <v>114</v>
      </c>
      <c r="H118" s="11">
        <v>38.003993999999999</v>
      </c>
      <c r="I118" s="11">
        <v>-121.934715</v>
      </c>
      <c r="J118" s="3" t="s">
        <v>22</v>
      </c>
      <c r="K118" s="12" t="s">
        <v>38</v>
      </c>
      <c r="L118" s="12" t="s">
        <v>57</v>
      </c>
      <c r="M118" s="12" t="s">
        <v>24</v>
      </c>
      <c r="N118" s="1" t="s">
        <v>47</v>
      </c>
      <c r="O118" s="12" t="s">
        <v>27</v>
      </c>
      <c r="P118" s="12" t="s">
        <v>45</v>
      </c>
      <c r="Q118" s="12" t="s">
        <v>28</v>
      </c>
      <c r="R118" s="1" t="s">
        <v>48</v>
      </c>
      <c r="S118" s="3" t="str">
        <f>CONCATENATE(MID(R118,8,2),"/",MID(R118,10,2),"/",MID(R118,6,2))</f>
        <v>10/06/17</v>
      </c>
      <c r="T118" s="3" t="str">
        <f>CONCATENATE(MID(R118,13,2),":",MID(R118,15,2),":",MID(R118,17,2))</f>
        <v>17:43:04</v>
      </c>
      <c r="U118" s="22"/>
      <c r="V118" s="35">
        <v>2.2725835425300001</v>
      </c>
      <c r="W118" s="35">
        <v>2.3376996907900001</v>
      </c>
      <c r="X118" s="35">
        <v>2.4411111115100002</v>
      </c>
      <c r="Y118" s="35">
        <v>149.05012579699999</v>
      </c>
      <c r="Z118" s="35">
        <v>149.05012579699999</v>
      </c>
      <c r="AA118" s="35">
        <v>119.71507841499999</v>
      </c>
      <c r="AB118" s="35">
        <f>V118/Y118</f>
        <v>1.5247109188120802E-2</v>
      </c>
      <c r="AC118" s="35">
        <f>W118/Z118</f>
        <v>1.5683983346473983E-2</v>
      </c>
      <c r="AD118" s="35">
        <f>X118/AA118</f>
        <v>2.0391007915040844E-2</v>
      </c>
      <c r="AE118" s="26">
        <v>2025</v>
      </c>
      <c r="AF118" s="26">
        <v>276</v>
      </c>
      <c r="AG118" s="26">
        <v>1</v>
      </c>
      <c r="AH118" s="35">
        <v>0.218516531002</v>
      </c>
      <c r="AI118" s="35">
        <v>0.20863679422799999</v>
      </c>
      <c r="AJ118" s="35">
        <v>0.15712702246400001</v>
      </c>
      <c r="AK118" s="26">
        <v>359</v>
      </c>
      <c r="AL118" s="26">
        <v>376</v>
      </c>
      <c r="AM118" s="26">
        <v>401</v>
      </c>
      <c r="AN118" s="26"/>
      <c r="AO118" s="35" t="s">
        <v>647</v>
      </c>
      <c r="AP118" s="35" t="s">
        <v>647</v>
      </c>
      <c r="AQ118" s="35">
        <v>0.77470129163000001</v>
      </c>
      <c r="AR118" s="35" t="s">
        <v>647</v>
      </c>
      <c r="AS118" s="35" t="s">
        <v>647</v>
      </c>
      <c r="AT118" s="35">
        <v>83.6215881217</v>
      </c>
      <c r="AU118" s="35" t="e">
        <f>AO118/AR118</f>
        <v>#VALUE!</v>
      </c>
      <c r="AV118" s="35" t="e">
        <f>AP118/AS118</f>
        <v>#VALUE!</v>
      </c>
      <c r="AW118" s="35">
        <f>AQ118/AT118</f>
        <v>9.2643695130798787E-3</v>
      </c>
      <c r="AX118" s="26" t="s">
        <v>647</v>
      </c>
      <c r="AY118" s="26" t="s">
        <v>647</v>
      </c>
      <c r="AZ118" s="26">
        <v>133</v>
      </c>
      <c r="BA118" s="35" t="s">
        <v>647</v>
      </c>
      <c r="BB118" s="35" t="s">
        <v>647</v>
      </c>
      <c r="BC118" s="35">
        <v>0.77212916086500005</v>
      </c>
      <c r="BD118" s="26" t="s">
        <v>647</v>
      </c>
      <c r="BE118" s="26" t="s">
        <v>647</v>
      </c>
      <c r="BF118" s="26">
        <v>57</v>
      </c>
      <c r="BG118" s="27"/>
      <c r="BH118" s="35">
        <v>4.5301146327400001</v>
      </c>
      <c r="BI118" s="35">
        <v>4.5301146327400001</v>
      </c>
      <c r="BJ118" s="35">
        <v>5.1440498102900003</v>
      </c>
      <c r="BK118" s="35">
        <v>127.738795986</v>
      </c>
      <c r="BL118" s="35">
        <v>127.738795986</v>
      </c>
      <c r="BM118" s="35">
        <v>149.81111440699999</v>
      </c>
      <c r="BN118" s="35">
        <f>BH118/BK118</f>
        <v>3.5463890181307911E-2</v>
      </c>
      <c r="BO118" s="35">
        <f>BI118/BL118</f>
        <v>3.5463890181307911E-2</v>
      </c>
      <c r="BP118" s="35">
        <f>BJ118/BM118</f>
        <v>3.433690371139541E-2</v>
      </c>
      <c r="BQ118" s="26">
        <v>1</v>
      </c>
      <c r="BR118" s="26">
        <v>1</v>
      </c>
      <c r="BS118" s="26">
        <v>1</v>
      </c>
      <c r="BT118" s="35">
        <v>9.0730020588199997E-2</v>
      </c>
      <c r="BU118" s="35">
        <v>9.0730020588199997E-2</v>
      </c>
      <c r="BV118" s="35">
        <v>9.5457572580200004E-2</v>
      </c>
      <c r="BW118" s="26">
        <v>741</v>
      </c>
      <c r="BX118" s="26">
        <v>741</v>
      </c>
      <c r="BY118" s="26">
        <v>826</v>
      </c>
      <c r="BZ118" s="27"/>
      <c r="CA118" s="35" t="s">
        <v>647</v>
      </c>
      <c r="CB118" s="35" t="s">
        <v>647</v>
      </c>
      <c r="CC118" s="35">
        <v>0.77470129163000001</v>
      </c>
      <c r="CD118" s="35" t="s">
        <v>647</v>
      </c>
      <c r="CE118" s="35" t="s">
        <v>647</v>
      </c>
      <c r="CF118" s="35">
        <v>71.5470474583</v>
      </c>
      <c r="CG118" s="35" t="e">
        <f>CA118/CD118</f>
        <v>#VALUE!</v>
      </c>
      <c r="CH118" s="35" t="e">
        <f>CB118/CE118</f>
        <v>#VALUE!</v>
      </c>
      <c r="CI118" s="35">
        <f>CC118/CF118</f>
        <v>1.0827858299554873E-2</v>
      </c>
      <c r="CJ118" s="26" t="s">
        <v>647</v>
      </c>
      <c r="CK118" s="26" t="s">
        <v>647</v>
      </c>
      <c r="CL118" s="26">
        <v>133</v>
      </c>
      <c r="CM118" s="35" t="s">
        <v>647</v>
      </c>
      <c r="CN118" s="35" t="s">
        <v>647</v>
      </c>
      <c r="CO118" s="35">
        <v>0.66063755732499996</v>
      </c>
      <c r="CP118" s="26" t="s">
        <v>647</v>
      </c>
      <c r="CQ118" s="26" t="s">
        <v>647</v>
      </c>
      <c r="CR118" s="26">
        <v>57</v>
      </c>
      <c r="CS118" s="26"/>
      <c r="CT118" s="35">
        <v>201710061600</v>
      </c>
      <c r="CU118" s="35">
        <v>201710061800</v>
      </c>
      <c r="CV118" s="35">
        <v>2.5558534805868001</v>
      </c>
      <c r="CW118" s="35">
        <v>2.4990659977870502</v>
      </c>
      <c r="CX118" s="35">
        <v>0.65617583754416797</v>
      </c>
      <c r="CY118" s="35">
        <v>42.643113444013402</v>
      </c>
      <c r="CZ118" s="35">
        <v>55.186780577882203</v>
      </c>
      <c r="DA118" s="35">
        <v>56.192666311219597</v>
      </c>
      <c r="DC118" s="47">
        <f>AQ118*CW118*3600/AT118</f>
        <v>83.348175027862425</v>
      </c>
      <c r="DD118" s="47">
        <f>(CX118/CW118)*DC118</f>
        <v>21.884599528429842</v>
      </c>
    </row>
    <row r="119" spans="1:108" s="1" customFormat="1" ht="24" customHeight="1" x14ac:dyDescent="0.3">
      <c r="A119" s="3" t="s">
        <v>623</v>
      </c>
      <c r="B119" s="11">
        <v>37.997351000000002</v>
      </c>
      <c r="C119" s="11">
        <v>-121.935799</v>
      </c>
      <c r="D119" s="23" t="str">
        <f>CONCATENATE(E119,"_",F119,"_",TEXT(G119,"00000"))</f>
        <v>ANG_CH4_00115</v>
      </c>
      <c r="E119" s="23" t="s">
        <v>20</v>
      </c>
      <c r="F119" s="23" t="s">
        <v>21</v>
      </c>
      <c r="G119" s="23">
        <f>G118+1</f>
        <v>115</v>
      </c>
      <c r="H119" s="11">
        <v>37.997351000000002</v>
      </c>
      <c r="I119" s="11">
        <v>-121.935799</v>
      </c>
      <c r="J119" s="3" t="s">
        <v>22</v>
      </c>
      <c r="K119" s="12" t="s">
        <v>38</v>
      </c>
      <c r="L119" s="12" t="s">
        <v>57</v>
      </c>
      <c r="M119" s="12" t="s">
        <v>24</v>
      </c>
      <c r="N119" s="1" t="s">
        <v>572</v>
      </c>
      <c r="O119" s="12" t="s">
        <v>27</v>
      </c>
      <c r="P119" s="12" t="s">
        <v>45</v>
      </c>
      <c r="Q119" s="12" t="s">
        <v>28</v>
      </c>
      <c r="R119" s="1" t="s">
        <v>48</v>
      </c>
      <c r="S119" s="3" t="str">
        <f>CONCATENATE(MID(R119,8,2),"/",MID(R119,10,2),"/",MID(R119,6,2))</f>
        <v>10/06/17</v>
      </c>
      <c r="T119" s="3" t="str">
        <f>CONCATENATE(MID(R119,13,2),":",MID(R119,15,2),":",MID(R119,17,2))</f>
        <v>17:43:04</v>
      </c>
      <c r="U119" s="22"/>
      <c r="V119" s="35">
        <v>1.64386679678</v>
      </c>
      <c r="W119" s="35">
        <v>1.94119941719</v>
      </c>
      <c r="X119" s="35">
        <v>2.1993217997799999</v>
      </c>
      <c r="Y119" s="35">
        <v>108.76566553799999</v>
      </c>
      <c r="Z119" s="35">
        <v>144.512456211</v>
      </c>
      <c r="AA119" s="35">
        <v>149.18327654300001</v>
      </c>
      <c r="AB119" s="35">
        <f>V119/Y119</f>
        <v>1.5113839359587922E-2</v>
      </c>
      <c r="AC119" s="35">
        <f>W119/Z119</f>
        <v>1.3432748069520667E-2</v>
      </c>
      <c r="AD119" s="35">
        <f>X119/AA119</f>
        <v>1.4742415173768328E-2</v>
      </c>
      <c r="AE119" s="26">
        <v>2091</v>
      </c>
      <c r="AF119" s="26">
        <v>304</v>
      </c>
      <c r="AG119" s="26">
        <v>3</v>
      </c>
      <c r="AH119" s="35">
        <v>0.180583871058</v>
      </c>
      <c r="AI119" s="35">
        <v>0.19353482819100001</v>
      </c>
      <c r="AJ119" s="35">
        <v>0.17069024776</v>
      </c>
      <c r="AK119" s="26">
        <v>317</v>
      </c>
      <c r="AL119" s="26">
        <v>393</v>
      </c>
      <c r="AM119" s="26">
        <v>460</v>
      </c>
      <c r="AN119" s="26"/>
      <c r="AO119" s="35">
        <v>13.4653084462</v>
      </c>
      <c r="AP119" s="35">
        <v>13.4412887329</v>
      </c>
      <c r="AQ119" s="35">
        <v>13.0184000726</v>
      </c>
      <c r="AR119" s="35">
        <v>149.569950191</v>
      </c>
      <c r="AS119" s="35">
        <v>147.09976206600001</v>
      </c>
      <c r="AT119" s="35">
        <v>136.496190423</v>
      </c>
      <c r="AU119" s="35">
        <f>AO119/AR119</f>
        <v>9.0026829781014672E-2</v>
      </c>
      <c r="AV119" s="35">
        <f>AP119/AS119</f>
        <v>9.137532613322126E-2</v>
      </c>
      <c r="AW119" s="35">
        <f>AQ119/AT119</f>
        <v>9.5375556140110132E-2</v>
      </c>
      <c r="AX119" s="26">
        <v>318</v>
      </c>
      <c r="AY119" s="26">
        <v>259</v>
      </c>
      <c r="AZ119" s="26">
        <v>135</v>
      </c>
      <c r="BA119" s="35">
        <v>2.84499553365E-2</v>
      </c>
      <c r="BB119" s="35">
        <v>2.80409009067E-2</v>
      </c>
      <c r="BC119" s="35">
        <v>2.6896331045499999E-2</v>
      </c>
      <c r="BD119" s="26">
        <v>2767</v>
      </c>
      <c r="BE119" s="26">
        <v>2761</v>
      </c>
      <c r="BF119" s="26">
        <v>2671</v>
      </c>
      <c r="BG119" s="27"/>
      <c r="BH119" s="35">
        <v>4.5301146620799999</v>
      </c>
      <c r="BI119" s="35">
        <v>4.5301146620799999</v>
      </c>
      <c r="BJ119" s="35">
        <v>5.2564593963700004</v>
      </c>
      <c r="BK119" s="35">
        <v>127.738795986</v>
      </c>
      <c r="BL119" s="35">
        <v>127.738795986</v>
      </c>
      <c r="BM119" s="35">
        <v>149.81111440699999</v>
      </c>
      <c r="BN119" s="35">
        <f>BH119/BK119</f>
        <v>3.5463890410995375E-2</v>
      </c>
      <c r="BO119" s="35">
        <f>BI119/BL119</f>
        <v>3.5463890410995375E-2</v>
      </c>
      <c r="BP119" s="35">
        <f>BJ119/BM119</f>
        <v>3.5087245810677917E-2</v>
      </c>
      <c r="BQ119" s="26">
        <v>1</v>
      </c>
      <c r="BR119" s="26">
        <v>1</v>
      </c>
      <c r="BS119" s="26">
        <v>1</v>
      </c>
      <c r="BT119" s="35">
        <v>9.0730020588199997E-2</v>
      </c>
      <c r="BU119" s="35">
        <v>9.0730020588199997E-2</v>
      </c>
      <c r="BV119" s="35">
        <v>9.3532568151000001E-2</v>
      </c>
      <c r="BW119" s="26">
        <v>741</v>
      </c>
      <c r="BX119" s="26">
        <v>741</v>
      </c>
      <c r="BY119" s="26">
        <v>843</v>
      </c>
      <c r="BZ119" s="27"/>
      <c r="CA119" s="35">
        <v>12.872522223700001</v>
      </c>
      <c r="CB119" s="35">
        <v>12.8992065047</v>
      </c>
      <c r="CC119" s="35">
        <v>12.905387878200001</v>
      </c>
      <c r="CD119" s="35">
        <v>62.815045968299998</v>
      </c>
      <c r="CE119" s="35">
        <v>66.743838667000006</v>
      </c>
      <c r="CF119" s="35">
        <v>69.681059119400004</v>
      </c>
      <c r="CG119" s="35">
        <f>CA119/CD119</f>
        <v>0.2049273709072218</v>
      </c>
      <c r="CH119" s="35">
        <f>CB119/CE119</f>
        <v>0.19326437859016526</v>
      </c>
      <c r="CI119" s="35">
        <f>CC119/CF119</f>
        <v>0.18520654021756958</v>
      </c>
      <c r="CJ119" s="26">
        <v>318</v>
      </c>
      <c r="CK119" s="26">
        <v>259</v>
      </c>
      <c r="CL119" s="26">
        <v>135</v>
      </c>
      <c r="CM119" s="35">
        <v>1.25229357991E-2</v>
      </c>
      <c r="CN119" s="35">
        <v>1.32810344577E-2</v>
      </c>
      <c r="CO119" s="35">
        <v>1.38602576122E-2</v>
      </c>
      <c r="CP119" s="26">
        <v>2640</v>
      </c>
      <c r="CQ119" s="26">
        <v>2645</v>
      </c>
      <c r="CR119" s="26">
        <v>2646</v>
      </c>
      <c r="CS119" s="26"/>
      <c r="CT119" s="35">
        <v>201710061600</v>
      </c>
      <c r="CU119" s="35">
        <v>201710061800</v>
      </c>
      <c r="CV119" s="35">
        <v>2.5558534805868001</v>
      </c>
      <c r="CW119" s="35">
        <v>2.4695725507826398</v>
      </c>
      <c r="CX119" s="35">
        <v>0.657186476125313</v>
      </c>
      <c r="CY119" s="35">
        <v>42.643113444013402</v>
      </c>
      <c r="CZ119" s="35">
        <v>65.047239428458397</v>
      </c>
      <c r="DA119" s="35">
        <v>76.856240513624797</v>
      </c>
      <c r="DC119" s="47">
        <f>AQ119*CW119*3600/AT119</f>
        <v>847.93267965328073</v>
      </c>
      <c r="DD119" s="47">
        <f>(CX119/CW119)*DC119</f>
        <v>225.64629233355936</v>
      </c>
    </row>
    <row r="120" spans="1:108" s="1" customFormat="1" ht="24" customHeight="1" x14ac:dyDescent="0.3">
      <c r="A120" s="3" t="s">
        <v>625</v>
      </c>
      <c r="B120" s="11">
        <v>37.992781000000001</v>
      </c>
      <c r="C120" s="11">
        <v>-121.938766</v>
      </c>
      <c r="D120" s="23" t="str">
        <f>CONCATENATE(E120,"_",F120,"_",TEXT(G120,"00000"))</f>
        <v>ANG_CH4_00116</v>
      </c>
      <c r="E120" s="23" t="s">
        <v>20</v>
      </c>
      <c r="F120" s="23" t="s">
        <v>21</v>
      </c>
      <c r="G120" s="23">
        <f>G119+1</f>
        <v>116</v>
      </c>
      <c r="H120" s="11">
        <v>37.992781000000001</v>
      </c>
      <c r="I120" s="11">
        <v>-121.938766</v>
      </c>
      <c r="J120" s="3" t="s">
        <v>25</v>
      </c>
      <c r="K120" s="12" t="s">
        <v>38</v>
      </c>
      <c r="L120" s="12" t="s">
        <v>57</v>
      </c>
      <c r="M120" s="12" t="s">
        <v>24</v>
      </c>
      <c r="N120" s="1" t="s">
        <v>571</v>
      </c>
      <c r="O120" s="12" t="s">
        <v>27</v>
      </c>
      <c r="P120" s="12" t="s">
        <v>45</v>
      </c>
      <c r="Q120" s="12" t="s">
        <v>28</v>
      </c>
      <c r="R120" s="1" t="s">
        <v>48</v>
      </c>
      <c r="S120" s="3" t="str">
        <f>CONCATENATE(MID(R120,8,2),"/",MID(R120,10,2),"/",MID(R120,6,2))</f>
        <v>10/06/17</v>
      </c>
      <c r="T120" s="3" t="str">
        <f>CONCATENATE(MID(R120,13,2),":",MID(R120,15,2),":",MID(R120,17,2))</f>
        <v>17:43:04</v>
      </c>
      <c r="U120" s="22"/>
      <c r="V120" s="35">
        <v>13.0667187284</v>
      </c>
      <c r="W120" s="35">
        <v>13.1245422154</v>
      </c>
      <c r="X120" s="35">
        <v>13.1245422154</v>
      </c>
      <c r="Y120" s="35">
        <v>117.262483344</v>
      </c>
      <c r="Z120" s="35">
        <v>119.71507841499999</v>
      </c>
      <c r="AA120" s="35">
        <v>119.71507841499999</v>
      </c>
      <c r="AB120" s="35">
        <f>V120/Y120</f>
        <v>0.11143136624582313</v>
      </c>
      <c r="AC120" s="35">
        <f>W120/Z120</f>
        <v>0.10963148827337299</v>
      </c>
      <c r="AD120" s="35">
        <f>X120/AA120</f>
        <v>0.10963148827337299</v>
      </c>
      <c r="AE120" s="26">
        <v>2237</v>
      </c>
      <c r="AF120" s="26">
        <v>370</v>
      </c>
      <c r="AG120" s="26">
        <v>1</v>
      </c>
      <c r="AH120" s="35">
        <v>1.7157936196E-2</v>
      </c>
      <c r="AI120" s="35">
        <v>1.7439229451500001E-2</v>
      </c>
      <c r="AJ120" s="35">
        <v>1.7439229451500001E-2</v>
      </c>
      <c r="AK120" s="26">
        <v>3597</v>
      </c>
      <c r="AL120" s="26">
        <v>3613</v>
      </c>
      <c r="AM120" s="26">
        <v>3613</v>
      </c>
      <c r="AN120" s="26"/>
      <c r="AO120" s="35">
        <v>4.1851724484700004</v>
      </c>
      <c r="AP120" s="35">
        <v>4.2455447983400001</v>
      </c>
      <c r="AQ120" s="35">
        <v>4.2563930302499999</v>
      </c>
      <c r="AR120" s="35">
        <v>148.21217898699999</v>
      </c>
      <c r="AS120" s="35">
        <v>146.003595846</v>
      </c>
      <c r="AT120" s="35">
        <v>136.496190423</v>
      </c>
      <c r="AU120" s="35">
        <f>AO120/AR120</f>
        <v>2.8237709458661227E-2</v>
      </c>
      <c r="AV120" s="35">
        <f>AP120/AS120</f>
        <v>2.9078357787968915E-2</v>
      </c>
      <c r="AW120" s="35">
        <f>AQ120/AT120</f>
        <v>3.1183236814591606E-2</v>
      </c>
      <c r="AX120" s="26">
        <v>352</v>
      </c>
      <c r="AY120" s="26">
        <v>275</v>
      </c>
      <c r="AZ120" s="26">
        <v>135</v>
      </c>
      <c r="BA120" s="35">
        <v>8.4697513564599994E-2</v>
      </c>
      <c r="BB120" s="35">
        <v>8.2362269896799997E-2</v>
      </c>
      <c r="BC120" s="35">
        <v>7.6834331788900007E-2</v>
      </c>
      <c r="BD120" s="26">
        <v>921</v>
      </c>
      <c r="BE120" s="26">
        <v>933</v>
      </c>
      <c r="BF120" s="26">
        <v>935</v>
      </c>
      <c r="BG120" s="27"/>
      <c r="BH120" s="35" t="s">
        <v>647</v>
      </c>
      <c r="BI120" s="35" t="s">
        <v>647</v>
      </c>
      <c r="BJ120" s="35" t="s">
        <v>647</v>
      </c>
      <c r="BK120" s="35" t="s">
        <v>647</v>
      </c>
      <c r="BL120" s="35" t="s">
        <v>647</v>
      </c>
      <c r="BM120" s="35" t="s">
        <v>647</v>
      </c>
      <c r="BN120" s="35" t="e">
        <f>BH120/BK120</f>
        <v>#VALUE!</v>
      </c>
      <c r="BO120" s="35" t="e">
        <f>BI120/BL120</f>
        <v>#VALUE!</v>
      </c>
      <c r="BP120" s="35" t="e">
        <f>BJ120/BM120</f>
        <v>#VALUE!</v>
      </c>
      <c r="BQ120" s="26" t="s">
        <v>647</v>
      </c>
      <c r="BR120" s="26" t="s">
        <v>647</v>
      </c>
      <c r="BS120" s="26" t="s">
        <v>647</v>
      </c>
      <c r="BT120" s="35" t="s">
        <v>647</v>
      </c>
      <c r="BU120" s="35" t="s">
        <v>647</v>
      </c>
      <c r="BV120" s="35" t="s">
        <v>647</v>
      </c>
      <c r="BW120" s="26" t="s">
        <v>647</v>
      </c>
      <c r="BX120" s="26" t="s">
        <v>647</v>
      </c>
      <c r="BY120" s="26" t="s">
        <v>647</v>
      </c>
      <c r="BZ120" s="27"/>
      <c r="CA120" s="35">
        <v>4.1605104914000002</v>
      </c>
      <c r="CB120" s="35">
        <v>4.2095039788999999</v>
      </c>
      <c r="CC120" s="35">
        <v>4.2358036918300002</v>
      </c>
      <c r="CD120" s="35">
        <v>67.175144212700005</v>
      </c>
      <c r="CE120" s="35">
        <v>73.904871287399999</v>
      </c>
      <c r="CF120" s="35">
        <v>69.681059119400004</v>
      </c>
      <c r="CG120" s="35">
        <f>CA120/CD120</f>
        <v>6.1935266982477456E-2</v>
      </c>
      <c r="CH120" s="35">
        <f>CB120/CE120</f>
        <v>5.6958410258643885E-2</v>
      </c>
      <c r="CI120" s="35">
        <f>CC120/CF120</f>
        <v>6.0788451630332696E-2</v>
      </c>
      <c r="CJ120" s="26">
        <v>352</v>
      </c>
      <c r="CK120" s="26">
        <v>275</v>
      </c>
      <c r="CL120" s="26">
        <v>135</v>
      </c>
      <c r="CM120" s="35">
        <v>3.8597531724200003E-2</v>
      </c>
      <c r="CN120" s="35">
        <v>4.2005724273799998E-2</v>
      </c>
      <c r="CO120" s="35">
        <v>3.93923111083E-2</v>
      </c>
      <c r="CP120" s="26">
        <v>916</v>
      </c>
      <c r="CQ120" s="26">
        <v>926</v>
      </c>
      <c r="CR120" s="26">
        <v>931</v>
      </c>
      <c r="CS120" s="26"/>
      <c r="CT120" s="35">
        <v>201710061600</v>
      </c>
      <c r="CU120" s="35">
        <v>201710061800</v>
      </c>
      <c r="CV120" s="35">
        <v>1.8949115478965901</v>
      </c>
      <c r="CW120" s="35">
        <v>2.7047199370566801</v>
      </c>
      <c r="CX120" s="35">
        <v>0.92190239755048198</v>
      </c>
      <c r="CY120" s="35">
        <v>57.967767606359203</v>
      </c>
      <c r="CZ120" s="35">
        <v>56.497400474134203</v>
      </c>
      <c r="DA120" s="35">
        <v>55.823547102803701</v>
      </c>
      <c r="DC120" s="47">
        <f>AQ120*CW120*3600/AT120</f>
        <v>303.63092033178873</v>
      </c>
      <c r="DD120" s="47">
        <f>(CX120/CW120)*DC120</f>
        <v>103.49244281792325</v>
      </c>
    </row>
    <row r="121" spans="1:108" s="1" customFormat="1" ht="24" customHeight="1" x14ac:dyDescent="0.3">
      <c r="A121" s="3" t="s">
        <v>624</v>
      </c>
      <c r="B121" s="11">
        <v>38.003993999999999</v>
      </c>
      <c r="C121" s="11">
        <v>-121.934715</v>
      </c>
      <c r="D121" s="23" t="str">
        <f>CONCATENATE(E121,"_",F121,"_",TEXT(G121,"00000"))</f>
        <v>ANG_CH4_00117</v>
      </c>
      <c r="E121" s="23" t="s">
        <v>20</v>
      </c>
      <c r="F121" s="23" t="s">
        <v>21</v>
      </c>
      <c r="G121" s="23">
        <f>G120+1</f>
        <v>117</v>
      </c>
      <c r="H121" s="11">
        <v>38.003993999999999</v>
      </c>
      <c r="I121" s="11">
        <v>-121.934715</v>
      </c>
      <c r="J121" s="3" t="s">
        <v>22</v>
      </c>
      <c r="K121" s="12" t="s">
        <v>38</v>
      </c>
      <c r="L121" s="12" t="s">
        <v>57</v>
      </c>
      <c r="M121" s="12" t="s">
        <v>24</v>
      </c>
      <c r="N121" s="1" t="s">
        <v>49</v>
      </c>
      <c r="O121" s="12" t="s">
        <v>27</v>
      </c>
      <c r="P121" s="12" t="s">
        <v>45</v>
      </c>
      <c r="Q121" s="12" t="s">
        <v>28</v>
      </c>
      <c r="R121" s="1" t="s">
        <v>50</v>
      </c>
      <c r="S121" s="3" t="str">
        <f>CONCATENATE(MID(R121,8,2),"/",MID(R121,10,2),"/",MID(R121,6,2))</f>
        <v>10/06/17</v>
      </c>
      <c r="T121" s="3" t="str">
        <f>CONCATENATE(MID(R121,13,2),":",MID(R121,15,2),":",MID(R121,17,2))</f>
        <v>17:47:57</v>
      </c>
      <c r="U121" s="22"/>
      <c r="V121" s="35">
        <v>11.516489805000001</v>
      </c>
      <c r="W121" s="35">
        <v>11.520371643500001</v>
      </c>
      <c r="X121" s="35">
        <v>12.4327863624</v>
      </c>
      <c r="Y121" s="35">
        <v>134.91337961799999</v>
      </c>
      <c r="Z121" s="35">
        <v>134.91337961799999</v>
      </c>
      <c r="AA121" s="35">
        <v>149.18327654300001</v>
      </c>
      <c r="AB121" s="35">
        <f>V121/Y121</f>
        <v>8.5362102984954683E-2</v>
      </c>
      <c r="AC121" s="35">
        <f>W121/Z121</f>
        <v>8.5390875805789732E-2</v>
      </c>
      <c r="AD121" s="35">
        <f>X121/AA121</f>
        <v>8.3339008570551279E-2</v>
      </c>
      <c r="AE121" s="26">
        <v>2429</v>
      </c>
      <c r="AF121" s="26">
        <v>432</v>
      </c>
      <c r="AG121" s="26">
        <v>3</v>
      </c>
      <c r="AH121" s="35">
        <v>1.9144524643899999E-2</v>
      </c>
      <c r="AI121" s="35">
        <v>1.9139364394700001E-2</v>
      </c>
      <c r="AJ121" s="35">
        <v>1.9531719893E-2</v>
      </c>
      <c r="AK121" s="26">
        <v>3709</v>
      </c>
      <c r="AL121" s="26">
        <v>3710</v>
      </c>
      <c r="AM121" s="26">
        <v>4020</v>
      </c>
      <c r="AN121" s="26"/>
      <c r="AO121" s="35" t="s">
        <v>647</v>
      </c>
      <c r="AP121" s="35" t="s">
        <v>647</v>
      </c>
      <c r="AQ121" s="35">
        <v>0.80374254536900003</v>
      </c>
      <c r="AR121" s="35" t="s">
        <v>647</v>
      </c>
      <c r="AS121" s="35" t="s">
        <v>647</v>
      </c>
      <c r="AT121" s="35">
        <v>43.864906246300002</v>
      </c>
      <c r="AU121" s="35" t="e">
        <f>AO121/AR121</f>
        <v>#VALUE!</v>
      </c>
      <c r="AV121" s="35" t="e">
        <f>AP121/AS121</f>
        <v>#VALUE!</v>
      </c>
      <c r="AW121" s="35">
        <f>AQ121/AT121</f>
        <v>1.8323133779336313E-2</v>
      </c>
      <c r="AX121" s="26" t="s">
        <v>647</v>
      </c>
      <c r="AY121" s="26" t="s">
        <v>647</v>
      </c>
      <c r="AZ121" s="26">
        <v>84</v>
      </c>
      <c r="BA121" s="35" t="s">
        <v>647</v>
      </c>
      <c r="BB121" s="35" t="s">
        <v>647</v>
      </c>
      <c r="BC121" s="35">
        <v>0.43559986341899998</v>
      </c>
      <c r="BD121" s="26" t="s">
        <v>647</v>
      </c>
      <c r="BE121" s="26" t="s">
        <v>647</v>
      </c>
      <c r="BF121" s="26">
        <v>53</v>
      </c>
      <c r="BG121" s="27"/>
      <c r="BH121" s="35" t="s">
        <v>647</v>
      </c>
      <c r="BI121" s="35">
        <v>0.473151685707</v>
      </c>
      <c r="BJ121" s="35">
        <v>0.473151685707</v>
      </c>
      <c r="BK121" s="35" t="s">
        <v>647</v>
      </c>
      <c r="BL121" s="35">
        <v>17.5171344689</v>
      </c>
      <c r="BM121" s="35">
        <v>17.5171344689</v>
      </c>
      <c r="BN121" s="35" t="e">
        <f>BH121/BK121</f>
        <v>#VALUE!</v>
      </c>
      <c r="BO121" s="35">
        <f>BI121/BL121</f>
        <v>2.7010792578377227E-2</v>
      </c>
      <c r="BP121" s="35">
        <f>BJ121/BM121</f>
        <v>2.7010792578377227E-2</v>
      </c>
      <c r="BQ121" s="26" t="s">
        <v>647</v>
      </c>
      <c r="BR121" s="26">
        <v>1</v>
      </c>
      <c r="BS121" s="26">
        <v>1</v>
      </c>
      <c r="BT121" s="35" t="s">
        <v>647</v>
      </c>
      <c r="BU121" s="35">
        <v>0.384147685721</v>
      </c>
      <c r="BV121" s="35">
        <v>0.384147685721</v>
      </c>
      <c r="BW121" s="26" t="s">
        <v>647</v>
      </c>
      <c r="BX121" s="26">
        <v>24</v>
      </c>
      <c r="BY121" s="26">
        <v>24</v>
      </c>
      <c r="BZ121" s="27"/>
      <c r="CA121" s="35" t="s">
        <v>647</v>
      </c>
      <c r="CB121" s="35" t="s">
        <v>647</v>
      </c>
      <c r="CC121" s="35">
        <v>0.80374254536900003</v>
      </c>
      <c r="CD121" s="35" t="s">
        <v>647</v>
      </c>
      <c r="CE121" s="35" t="s">
        <v>647</v>
      </c>
      <c r="CF121" s="35">
        <v>43.864906246300002</v>
      </c>
      <c r="CG121" s="35" t="e">
        <f>CA121/CD121</f>
        <v>#VALUE!</v>
      </c>
      <c r="CH121" s="35" t="e">
        <f>CB121/CE121</f>
        <v>#VALUE!</v>
      </c>
      <c r="CI121" s="35">
        <f>CC121/CF121</f>
        <v>1.8323133779336313E-2</v>
      </c>
      <c r="CJ121" s="26" t="s">
        <v>647</v>
      </c>
      <c r="CK121" s="26" t="s">
        <v>647</v>
      </c>
      <c r="CL121" s="26">
        <v>84</v>
      </c>
      <c r="CM121" s="35" t="s">
        <v>647</v>
      </c>
      <c r="CN121" s="35" t="s">
        <v>647</v>
      </c>
      <c r="CO121" s="35">
        <v>0.43559986341899998</v>
      </c>
      <c r="CP121" s="26" t="s">
        <v>647</v>
      </c>
      <c r="CQ121" s="26" t="s">
        <v>647</v>
      </c>
      <c r="CR121" s="26">
        <v>53</v>
      </c>
      <c r="CS121" s="26"/>
      <c r="CT121" s="35">
        <v>201710061600</v>
      </c>
      <c r="CU121" s="35">
        <v>201710061800</v>
      </c>
      <c r="CV121" s="35">
        <v>2.5558534805868001</v>
      </c>
      <c r="CW121" s="35">
        <v>2.4990659977870502</v>
      </c>
      <c r="CX121" s="35">
        <v>0.65617583754416797</v>
      </c>
      <c r="CY121" s="35">
        <v>42.643113444013402</v>
      </c>
      <c r="CZ121" s="35">
        <v>55.186780577882203</v>
      </c>
      <c r="DA121" s="35">
        <v>56.192666311219597</v>
      </c>
      <c r="DC121" s="47">
        <f>AQ121*CW121*3600/AT121</f>
        <v>164.84659416303376</v>
      </c>
      <c r="DD121" s="47">
        <f>(CX121/CW121)*DC121</f>
        <v>43.283511554723432</v>
      </c>
    </row>
    <row r="122" spans="1:108" s="1" customFormat="1" ht="24" customHeight="1" x14ac:dyDescent="0.3">
      <c r="A122" s="3" t="s">
        <v>623</v>
      </c>
      <c r="B122" s="11">
        <v>37.997351000000002</v>
      </c>
      <c r="C122" s="11">
        <v>-121.935799</v>
      </c>
      <c r="D122" s="23" t="str">
        <f>CONCATENATE(E122,"_",F122,"_",TEXT(G122,"00000"))</f>
        <v>ANG_CH4_00118</v>
      </c>
      <c r="E122" s="23" t="s">
        <v>20</v>
      </c>
      <c r="F122" s="23" t="s">
        <v>21</v>
      </c>
      <c r="G122" s="23">
        <f>G121+1</f>
        <v>118</v>
      </c>
      <c r="H122" s="11">
        <v>37.997351000000002</v>
      </c>
      <c r="I122" s="11">
        <v>-121.935799</v>
      </c>
      <c r="J122" s="3" t="s">
        <v>22</v>
      </c>
      <c r="K122" s="12" t="s">
        <v>38</v>
      </c>
      <c r="L122" s="12" t="s">
        <v>57</v>
      </c>
      <c r="M122" s="12" t="s">
        <v>24</v>
      </c>
      <c r="N122" s="1" t="s">
        <v>573</v>
      </c>
      <c r="O122" s="12" t="s">
        <v>27</v>
      </c>
      <c r="P122" s="12" t="s">
        <v>45</v>
      </c>
      <c r="Q122" s="12" t="s">
        <v>28</v>
      </c>
      <c r="R122" s="1" t="s">
        <v>50</v>
      </c>
      <c r="S122" s="3" t="str">
        <f>CONCATENATE(MID(R122,8,2),"/",MID(R122,10,2),"/",MID(R122,6,2))</f>
        <v>10/06/17</v>
      </c>
      <c r="T122" s="3" t="str">
        <f>CONCATENATE(MID(R122,13,2),":",MID(R122,15,2),":",MID(R122,17,2))</f>
        <v>17:47:57</v>
      </c>
      <c r="U122" s="22"/>
      <c r="V122" s="35" t="s">
        <v>647</v>
      </c>
      <c r="W122" s="35">
        <v>2.7454061966799999</v>
      </c>
      <c r="X122" s="35">
        <v>2.8425754698199999</v>
      </c>
      <c r="Y122" s="35" t="s">
        <v>647</v>
      </c>
      <c r="Z122" s="35">
        <v>149.66646250900001</v>
      </c>
      <c r="AA122" s="35">
        <v>146.74348367100001</v>
      </c>
      <c r="AB122" s="35" t="e">
        <f>V122/Y122</f>
        <v>#VALUE!</v>
      </c>
      <c r="AC122" s="35">
        <f>W122/Z122</f>
        <v>1.8343496269345633E-2</v>
      </c>
      <c r="AD122" s="35">
        <f>X122/AA122</f>
        <v>1.9371050752707189E-2</v>
      </c>
      <c r="AE122" s="26" t="s">
        <v>647</v>
      </c>
      <c r="AF122" s="26">
        <v>457</v>
      </c>
      <c r="AG122" s="26">
        <v>23</v>
      </c>
      <c r="AH122" s="35" t="s">
        <v>647</v>
      </c>
      <c r="AI122" s="35">
        <v>0.17821679269999999</v>
      </c>
      <c r="AJ122" s="35">
        <v>0.166451319954</v>
      </c>
      <c r="AK122" s="26" t="s">
        <v>647</v>
      </c>
      <c r="AL122" s="26">
        <v>442</v>
      </c>
      <c r="AM122" s="26">
        <v>464</v>
      </c>
      <c r="AN122" s="26"/>
      <c r="AO122" s="35">
        <v>6.2409987224099996</v>
      </c>
      <c r="AP122" s="35">
        <v>6.1770710856499997</v>
      </c>
      <c r="AQ122" s="35">
        <v>6.3347029249000002</v>
      </c>
      <c r="AR122" s="35">
        <v>148.37041484100001</v>
      </c>
      <c r="AS122" s="35">
        <v>142.55065766199999</v>
      </c>
      <c r="AT122" s="35">
        <v>146.41099685500001</v>
      </c>
      <c r="AU122" s="35">
        <f>AO122/AR122</f>
        <v>4.2063633299793068E-2</v>
      </c>
      <c r="AV122" s="35">
        <f>AP122/AS122</f>
        <v>4.3332462908002661E-2</v>
      </c>
      <c r="AW122" s="35">
        <f>AQ122/AT122</f>
        <v>4.3266578747316729E-2</v>
      </c>
      <c r="AX122" s="26">
        <v>120</v>
      </c>
      <c r="AY122" s="26">
        <v>110</v>
      </c>
      <c r="AZ122" s="26">
        <v>85</v>
      </c>
      <c r="BA122" s="35">
        <v>5.7041411264699998E-2</v>
      </c>
      <c r="BB122" s="35">
        <v>5.5370230204899999E-2</v>
      </c>
      <c r="BC122" s="35">
        <v>5.5758624744700003E-2</v>
      </c>
      <c r="BD122" s="26">
        <v>1369</v>
      </c>
      <c r="BE122" s="26">
        <v>1355</v>
      </c>
      <c r="BF122" s="26">
        <v>1382</v>
      </c>
      <c r="BG122" s="27"/>
      <c r="BH122" s="35" t="s">
        <v>647</v>
      </c>
      <c r="BI122" s="35">
        <v>1.02841460188</v>
      </c>
      <c r="BJ122" s="35">
        <v>1.02841460188</v>
      </c>
      <c r="BK122" s="35" t="s">
        <v>647</v>
      </c>
      <c r="BL122" s="35">
        <v>88.487795768699996</v>
      </c>
      <c r="BM122" s="35">
        <v>88.487795768699996</v>
      </c>
      <c r="BN122" s="35" t="e">
        <f>BH122/BK122</f>
        <v>#VALUE!</v>
      </c>
      <c r="BO122" s="35">
        <f>BI122/BL122</f>
        <v>1.1622106675232292E-2</v>
      </c>
      <c r="BP122" s="35">
        <f>BJ122/BM122</f>
        <v>1.1622106675232292E-2</v>
      </c>
      <c r="BQ122" s="26" t="s">
        <v>647</v>
      </c>
      <c r="BR122" s="26">
        <v>2</v>
      </c>
      <c r="BS122" s="26">
        <v>2</v>
      </c>
      <c r="BT122" s="35" t="s">
        <v>647</v>
      </c>
      <c r="BU122" s="35">
        <v>0.280557374029</v>
      </c>
      <c r="BV122" s="35">
        <v>0.280557374029</v>
      </c>
      <c r="BW122" s="26" t="s">
        <v>647</v>
      </c>
      <c r="BX122" s="26">
        <v>166</v>
      </c>
      <c r="BY122" s="26">
        <v>166</v>
      </c>
      <c r="BZ122" s="27"/>
      <c r="CA122" s="35">
        <v>6.0309561901200004</v>
      </c>
      <c r="CB122" s="35">
        <v>6.0352178949899997</v>
      </c>
      <c r="CC122" s="35">
        <v>6.1401875068500003</v>
      </c>
      <c r="CD122" s="35">
        <v>71.395518066600005</v>
      </c>
      <c r="CE122" s="35">
        <v>71.218326293199993</v>
      </c>
      <c r="CF122" s="35">
        <v>71.218326293199993</v>
      </c>
      <c r="CG122" s="35">
        <f>CA122/CD122</f>
        <v>8.4472476052266099E-2</v>
      </c>
      <c r="CH122" s="35">
        <f>CB122/CE122</f>
        <v>8.4742484260912063E-2</v>
      </c>
      <c r="CI122" s="35">
        <f>CC122/CF122</f>
        <v>8.6216397189276164E-2</v>
      </c>
      <c r="CJ122" s="26">
        <v>120</v>
      </c>
      <c r="CK122" s="26">
        <v>110</v>
      </c>
      <c r="CL122" s="26">
        <v>85</v>
      </c>
      <c r="CM122" s="35">
        <v>2.84025611913E-2</v>
      </c>
      <c r="CN122" s="35">
        <v>2.83106719245E-2</v>
      </c>
      <c r="CO122" s="35">
        <v>2.7972634050699999E-2</v>
      </c>
      <c r="CP122" s="26">
        <v>1323</v>
      </c>
      <c r="CQ122" s="26">
        <v>1324</v>
      </c>
      <c r="CR122" s="26">
        <v>1340</v>
      </c>
      <c r="CS122" s="26"/>
      <c r="CT122" s="35">
        <v>201710061600</v>
      </c>
      <c r="CU122" s="35">
        <v>201710061800</v>
      </c>
      <c r="CV122" s="35">
        <v>2.5558534805868001</v>
      </c>
      <c r="CW122" s="35">
        <v>2.4695725507826398</v>
      </c>
      <c r="CX122" s="35">
        <v>0.657186476125313</v>
      </c>
      <c r="CY122" s="35">
        <v>42.643113444013402</v>
      </c>
      <c r="CZ122" s="35">
        <v>65.047239428458397</v>
      </c>
      <c r="DA122" s="35">
        <v>76.856240513624797</v>
      </c>
      <c r="DC122" s="47">
        <f>AQ122*CW122*3600/AT122</f>
        <v>384.6598388663362</v>
      </c>
      <c r="DD122" s="47">
        <f>(CX122/CW122)*DC122</f>
        <v>102.36315751541079</v>
      </c>
    </row>
    <row r="123" spans="1:108" s="1" customFormat="1" ht="24" customHeight="1" x14ac:dyDescent="0.3">
      <c r="A123" s="3" t="s">
        <v>624</v>
      </c>
      <c r="B123" s="11">
        <v>38.003993999999999</v>
      </c>
      <c r="C123" s="11">
        <v>-121.934715</v>
      </c>
      <c r="D123" s="23" t="str">
        <f>CONCATENATE(E123,"_",F123,"_",TEXT(G123,"00000"))</f>
        <v>ANG_CH4_00119</v>
      </c>
      <c r="E123" s="23" t="s">
        <v>20</v>
      </c>
      <c r="F123" s="23" t="s">
        <v>21</v>
      </c>
      <c r="G123" s="23">
        <f>G122+1</f>
        <v>119</v>
      </c>
      <c r="H123" s="11">
        <v>38.003993999999999</v>
      </c>
      <c r="I123" s="11">
        <v>-121.934715</v>
      </c>
      <c r="J123" s="3" t="s">
        <v>22</v>
      </c>
      <c r="K123" s="12" t="s">
        <v>38</v>
      </c>
      <c r="L123" s="12" t="s">
        <v>57</v>
      </c>
      <c r="M123" s="12" t="s">
        <v>24</v>
      </c>
      <c r="N123" s="1" t="s">
        <v>51</v>
      </c>
      <c r="O123" s="12" t="s">
        <v>27</v>
      </c>
      <c r="P123" s="12" t="s">
        <v>45</v>
      </c>
      <c r="Q123" s="12" t="s">
        <v>28</v>
      </c>
      <c r="R123" s="1" t="s">
        <v>52</v>
      </c>
      <c r="S123" s="3" t="str">
        <f>CONCATENATE(MID(R123,8,2),"/",MID(R123,10,2),"/",MID(R123,6,2))</f>
        <v>10/06/17</v>
      </c>
      <c r="T123" s="3" t="str">
        <f>CONCATENATE(MID(R123,13,2),":",MID(R123,15,2),":",MID(R123,17,2))</f>
        <v>17:53:30</v>
      </c>
      <c r="U123" s="22"/>
      <c r="V123" s="35">
        <v>8.3377657990199996</v>
      </c>
      <c r="W123" s="35">
        <v>8.6034144017800003</v>
      </c>
      <c r="X123" s="35">
        <v>9.8174178602600009</v>
      </c>
      <c r="Y123" s="35">
        <v>115.66615754</v>
      </c>
      <c r="Z123" s="35">
        <v>134.63212840899999</v>
      </c>
      <c r="AA123" s="35">
        <v>145.197796127</v>
      </c>
      <c r="AB123" s="35">
        <f>V123/Y123</f>
        <v>7.2084747832455748E-2</v>
      </c>
      <c r="AC123" s="35">
        <f>W123/Z123</f>
        <v>6.3903129984275525E-2</v>
      </c>
      <c r="AD123" s="35">
        <f>X123/AA123</f>
        <v>6.7614096922469891E-2</v>
      </c>
      <c r="AE123" s="26">
        <v>2319</v>
      </c>
      <c r="AF123" s="26">
        <v>533</v>
      </c>
      <c r="AG123" s="26">
        <v>1</v>
      </c>
      <c r="AH123" s="35">
        <v>2.5546338657500001E-2</v>
      </c>
      <c r="AI123" s="35">
        <v>2.8804477622900001E-2</v>
      </c>
      <c r="AJ123" s="35">
        <v>2.7186016612699999E-2</v>
      </c>
      <c r="AK123" s="26">
        <v>2383</v>
      </c>
      <c r="AL123" s="26">
        <v>2460</v>
      </c>
      <c r="AM123" s="26">
        <v>2811</v>
      </c>
      <c r="AN123" s="26"/>
      <c r="AO123" s="35">
        <v>1.0895950803300001</v>
      </c>
      <c r="AP123" s="35">
        <v>1.0895950803300001</v>
      </c>
      <c r="AQ123" s="35">
        <v>1.17063838855</v>
      </c>
      <c r="AR123" s="35">
        <v>48.5523428889</v>
      </c>
      <c r="AS123" s="35">
        <v>48.5523428889</v>
      </c>
      <c r="AT123" s="35">
        <v>117.44705190000001</v>
      </c>
      <c r="AU123" s="35">
        <f>AO123/AR123</f>
        <v>2.2441658126020166E-2</v>
      </c>
      <c r="AV123" s="35">
        <f>AP123/AS123</f>
        <v>2.2441658126020166E-2</v>
      </c>
      <c r="AW123" s="35">
        <f>AQ123/AT123</f>
        <v>9.967371420669946E-3</v>
      </c>
      <c r="AX123" s="26">
        <v>604</v>
      </c>
      <c r="AY123" s="26">
        <v>442</v>
      </c>
      <c r="AZ123" s="26">
        <v>169</v>
      </c>
      <c r="BA123" s="35">
        <v>0.28393182975999998</v>
      </c>
      <c r="BB123" s="35">
        <v>0.28393182975999998</v>
      </c>
      <c r="BC123" s="35">
        <v>0.61814237842099995</v>
      </c>
      <c r="BD123" s="26">
        <v>90</v>
      </c>
      <c r="BE123" s="26">
        <v>90</v>
      </c>
      <c r="BF123" s="26">
        <v>100</v>
      </c>
      <c r="BG123" s="27"/>
      <c r="BH123" s="35" t="s">
        <v>647</v>
      </c>
      <c r="BI123" s="35">
        <v>0.60744522830900005</v>
      </c>
      <c r="BJ123" s="35">
        <v>0.60744522830900005</v>
      </c>
      <c r="BK123" s="35" t="s">
        <v>647</v>
      </c>
      <c r="BL123" s="35">
        <v>25.5618856894</v>
      </c>
      <c r="BM123" s="35">
        <v>25.5618856894</v>
      </c>
      <c r="BN123" s="35" t="e">
        <f>BH123/BK123</f>
        <v>#VALUE!</v>
      </c>
      <c r="BO123" s="35">
        <f>BI123/BL123</f>
        <v>2.3763709598345294E-2</v>
      </c>
      <c r="BP123" s="35">
        <f>BJ123/BM123</f>
        <v>2.3763709598345294E-2</v>
      </c>
      <c r="BQ123" s="26" t="s">
        <v>647</v>
      </c>
      <c r="BR123" s="26">
        <v>2</v>
      </c>
      <c r="BS123" s="26">
        <v>2</v>
      </c>
      <c r="BT123" s="35" t="s">
        <v>647</v>
      </c>
      <c r="BU123" s="35">
        <v>0.36361146073200001</v>
      </c>
      <c r="BV123" s="35">
        <v>0.36361146073200001</v>
      </c>
      <c r="BW123" s="26" t="s">
        <v>647</v>
      </c>
      <c r="BX123" s="26">
        <v>37</v>
      </c>
      <c r="BY123" s="26">
        <v>37</v>
      </c>
      <c r="BZ123" s="27"/>
      <c r="CA123" s="35">
        <v>1.0895950803300001</v>
      </c>
      <c r="CB123" s="35">
        <v>1.0895950803300001</v>
      </c>
      <c r="CC123" s="35">
        <v>1.17063838855</v>
      </c>
      <c r="CD123" s="35">
        <v>48.5523428889</v>
      </c>
      <c r="CE123" s="35">
        <v>48.5523428889</v>
      </c>
      <c r="CF123" s="35">
        <v>48.5523428889</v>
      </c>
      <c r="CG123" s="35">
        <f>CA123/CD123</f>
        <v>2.2441658126020166E-2</v>
      </c>
      <c r="CH123" s="35">
        <f>CB123/CE123</f>
        <v>2.2441658126020166E-2</v>
      </c>
      <c r="CI123" s="35">
        <f>CC123/CF123</f>
        <v>2.4110852718862933E-2</v>
      </c>
      <c r="CJ123" s="26">
        <v>604</v>
      </c>
      <c r="CK123" s="26">
        <v>442</v>
      </c>
      <c r="CL123" s="26">
        <v>169</v>
      </c>
      <c r="CM123" s="35">
        <v>0.28393182975999998</v>
      </c>
      <c r="CN123" s="35">
        <v>0.28393182975999998</v>
      </c>
      <c r="CO123" s="35">
        <v>0.25553864678400001</v>
      </c>
      <c r="CP123" s="26">
        <v>90</v>
      </c>
      <c r="CQ123" s="26">
        <v>90</v>
      </c>
      <c r="CR123" s="26">
        <v>100</v>
      </c>
      <c r="CS123" s="26"/>
      <c r="CT123" s="35">
        <v>201710061600</v>
      </c>
      <c r="CU123" s="35">
        <v>201710061800</v>
      </c>
      <c r="CV123" s="35">
        <v>2.5558534805868001</v>
      </c>
      <c r="CW123" s="35">
        <v>2.4990659977870502</v>
      </c>
      <c r="CX123" s="35">
        <v>0.65617583754416797</v>
      </c>
      <c r="CY123" s="35">
        <v>42.643113444013402</v>
      </c>
      <c r="CZ123" s="35">
        <v>55.186780577882203</v>
      </c>
      <c r="DA123" s="35">
        <v>56.192666311219597</v>
      </c>
      <c r="DC123" s="47">
        <f>AQ123*CW123*3600/AT123</f>
        <v>89.672828416958396</v>
      </c>
      <c r="DD123" s="47">
        <f>(CX123/CW123)*DC123</f>
        <v>23.545253844258859</v>
      </c>
    </row>
    <row r="124" spans="1:108" s="1" customFormat="1" ht="24" customHeight="1" x14ac:dyDescent="0.3">
      <c r="A124" s="3" t="s">
        <v>623</v>
      </c>
      <c r="B124" s="11">
        <v>37.997351000000002</v>
      </c>
      <c r="C124" s="11">
        <v>-121.935799</v>
      </c>
      <c r="D124" s="23" t="str">
        <f>CONCATENATE(E124,"_",F124,"_",TEXT(G124,"00000"))</f>
        <v>ANG_CH4_00120</v>
      </c>
      <c r="E124" s="23" t="s">
        <v>20</v>
      </c>
      <c r="F124" s="23" t="s">
        <v>21</v>
      </c>
      <c r="G124" s="23">
        <f>G123+1</f>
        <v>120</v>
      </c>
      <c r="H124" s="11">
        <v>37.997351000000002</v>
      </c>
      <c r="I124" s="11">
        <v>-121.935799</v>
      </c>
      <c r="J124" s="3" t="s">
        <v>22</v>
      </c>
      <c r="K124" s="12" t="s">
        <v>38</v>
      </c>
      <c r="L124" s="12" t="s">
        <v>57</v>
      </c>
      <c r="M124" s="12" t="s">
        <v>24</v>
      </c>
      <c r="N124" s="1" t="s">
        <v>574</v>
      </c>
      <c r="O124" s="12" t="s">
        <v>27</v>
      </c>
      <c r="P124" s="12" t="s">
        <v>45</v>
      </c>
      <c r="Q124" s="12" t="s">
        <v>28</v>
      </c>
      <c r="R124" s="1" t="s">
        <v>52</v>
      </c>
      <c r="S124" s="3" t="str">
        <f>CONCATENATE(MID(R124,8,2),"/",MID(R124,10,2),"/",MID(R124,6,2))</f>
        <v>10/06/17</v>
      </c>
      <c r="T124" s="3" t="str">
        <f>CONCATENATE(MID(R124,13,2),":",MID(R124,15,2),":",MID(R124,17,2))</f>
        <v>17:53:30</v>
      </c>
      <c r="U124" s="22"/>
      <c r="V124" s="35">
        <v>29.095746482399999</v>
      </c>
      <c r="W124" s="35">
        <v>29.380744723500001</v>
      </c>
      <c r="X124" s="35">
        <v>29.750244623899999</v>
      </c>
      <c r="Y124" s="35">
        <v>135.35139452600001</v>
      </c>
      <c r="Z124" s="35">
        <v>137.884009225</v>
      </c>
      <c r="AA124" s="35">
        <v>140.470637501</v>
      </c>
      <c r="AB124" s="35">
        <f>V124/Y124</f>
        <v>0.21496451207091863</v>
      </c>
      <c r="AC124" s="35">
        <f>W124/Z124</f>
        <v>0.21308304631290723</v>
      </c>
      <c r="AD124" s="35">
        <f>X124/AA124</f>
        <v>0.21178977438390431</v>
      </c>
      <c r="AE124" s="26">
        <v>3176</v>
      </c>
      <c r="AF124" s="26">
        <v>1169</v>
      </c>
      <c r="AG124" s="26">
        <v>20</v>
      </c>
      <c r="AH124" s="35">
        <v>1.1176828614800001E-2</v>
      </c>
      <c r="AI124" s="35">
        <v>1.12613532526E-2</v>
      </c>
      <c r="AJ124" s="35">
        <v>1.1304574078599999E-2</v>
      </c>
      <c r="AK124" s="26">
        <v>6055</v>
      </c>
      <c r="AL124" s="26">
        <v>6122</v>
      </c>
      <c r="AM124" s="26">
        <v>6213</v>
      </c>
      <c r="AN124" s="26"/>
      <c r="AO124" s="35">
        <v>8.8220801846000008</v>
      </c>
      <c r="AP124" s="35">
        <v>9.1111603535499999</v>
      </c>
      <c r="AQ124" s="35">
        <v>8.9284719715499996</v>
      </c>
      <c r="AR124" s="35">
        <v>125.859763229</v>
      </c>
      <c r="AS124" s="35">
        <v>137.14262648799999</v>
      </c>
      <c r="AT124" s="35">
        <v>98.745177097400003</v>
      </c>
      <c r="AU124" s="35">
        <f>AO124/AR124</f>
        <v>7.0094523923013866E-2</v>
      </c>
      <c r="AV124" s="35">
        <f>AP124/AS124</f>
        <v>6.6435655979997066E-2</v>
      </c>
      <c r="AW124" s="35">
        <f>AQ124/AT124</f>
        <v>9.0419322077301634E-2</v>
      </c>
      <c r="AX124" s="26">
        <v>622</v>
      </c>
      <c r="AY124" s="26">
        <v>455</v>
      </c>
      <c r="AZ124" s="26">
        <v>177</v>
      </c>
      <c r="BA124" s="35">
        <v>3.4645387367500002E-2</v>
      </c>
      <c r="BB124" s="35">
        <v>3.6565516580799998E-2</v>
      </c>
      <c r="BC124" s="35">
        <v>2.68723608277E-2</v>
      </c>
      <c r="BD124" s="26">
        <v>1912</v>
      </c>
      <c r="BE124" s="26">
        <v>1974</v>
      </c>
      <c r="BF124" s="26">
        <v>1934</v>
      </c>
      <c r="BG124" s="27"/>
      <c r="BH124" s="35" t="s">
        <v>647</v>
      </c>
      <c r="BI124" s="35" t="s">
        <v>647</v>
      </c>
      <c r="BJ124" s="35">
        <v>3.7215698827799999</v>
      </c>
      <c r="BK124" s="35" t="s">
        <v>647</v>
      </c>
      <c r="BL124" s="35" t="s">
        <v>647</v>
      </c>
      <c r="BM124" s="35">
        <v>148.175639023</v>
      </c>
      <c r="BN124" s="35" t="e">
        <f>BH124/BK124</f>
        <v>#VALUE!</v>
      </c>
      <c r="BO124" s="35" t="e">
        <f>BI124/BL124</f>
        <v>#VALUE!</v>
      </c>
      <c r="BP124" s="35">
        <f>BJ124/BM124</f>
        <v>2.5115936110134362E-2</v>
      </c>
      <c r="BQ124" s="26" t="s">
        <v>647</v>
      </c>
      <c r="BR124" s="26" t="s">
        <v>647</v>
      </c>
      <c r="BS124" s="26">
        <v>3</v>
      </c>
      <c r="BT124" s="35" t="s">
        <v>647</v>
      </c>
      <c r="BU124" s="35" t="s">
        <v>647</v>
      </c>
      <c r="BV124" s="35">
        <v>0.12147535581500001</v>
      </c>
      <c r="BW124" s="26" t="s">
        <v>647</v>
      </c>
      <c r="BX124" s="26" t="s">
        <v>647</v>
      </c>
      <c r="BY124" s="26">
        <v>642</v>
      </c>
      <c r="BZ124" s="27"/>
      <c r="CA124" s="35">
        <v>8.8220801846000008</v>
      </c>
      <c r="CB124" s="35">
        <v>8.9019161840799992</v>
      </c>
      <c r="CC124" s="35">
        <v>8.9284719715499996</v>
      </c>
      <c r="CD124" s="35">
        <v>71.521814853899997</v>
      </c>
      <c r="CE124" s="35">
        <v>66.472851601200006</v>
      </c>
      <c r="CF124" s="35">
        <v>68.663381798499998</v>
      </c>
      <c r="CG124" s="35">
        <f>CA124/CD124</f>
        <v>0.12334810298957261</v>
      </c>
      <c r="CH124" s="35">
        <f>CB124/CE124</f>
        <v>0.13391807286208399</v>
      </c>
      <c r="CI124" s="35">
        <f>CC124/CF124</f>
        <v>0.13003251132825866</v>
      </c>
      <c r="CJ124" s="26">
        <v>622</v>
      </c>
      <c r="CK124" s="26">
        <v>455</v>
      </c>
      <c r="CL124" s="26">
        <v>177</v>
      </c>
      <c r="CM124" s="35">
        <v>1.9687793122099999E-2</v>
      </c>
      <c r="CN124" s="35">
        <v>1.8136708848700001E-2</v>
      </c>
      <c r="CO124" s="35">
        <v>1.86859472591E-2</v>
      </c>
      <c r="CP124" s="26">
        <v>1912</v>
      </c>
      <c r="CQ124" s="26">
        <v>1929</v>
      </c>
      <c r="CR124" s="26">
        <v>1934</v>
      </c>
      <c r="CS124" s="26"/>
      <c r="CT124" s="35">
        <v>201710061600</v>
      </c>
      <c r="CU124" s="35">
        <v>201710061800</v>
      </c>
      <c r="CV124" s="35">
        <v>2.5558534805868001</v>
      </c>
      <c r="CW124" s="35">
        <v>2.4695725507826398</v>
      </c>
      <c r="CX124" s="35">
        <v>0.657186476125313</v>
      </c>
      <c r="CY124" s="35">
        <v>42.643113444013402</v>
      </c>
      <c r="CZ124" s="35">
        <v>65.047239428458397</v>
      </c>
      <c r="DA124" s="35">
        <v>76.856240513624797</v>
      </c>
      <c r="DC124" s="47">
        <f>AQ124*CW124*3600/AT124</f>
        <v>803.86947310492394</v>
      </c>
      <c r="DD124" s="47">
        <f>(CX124/CW124)*DC124</f>
        <v>213.92048033863767</v>
      </c>
    </row>
    <row r="125" spans="1:108" s="1" customFormat="1" ht="24" customHeight="1" x14ac:dyDescent="0.3">
      <c r="A125" s="3" t="s">
        <v>624</v>
      </c>
      <c r="B125" s="11">
        <v>38.003993999999999</v>
      </c>
      <c r="C125" s="11">
        <v>-121.934715</v>
      </c>
      <c r="D125" s="23" t="str">
        <f>CONCATENATE(E125,"_",F125,"_",TEXT(G125,"00000"))</f>
        <v>ANG_CH4_00121</v>
      </c>
      <c r="E125" s="23" t="s">
        <v>20</v>
      </c>
      <c r="F125" s="23" t="s">
        <v>21</v>
      </c>
      <c r="G125" s="23">
        <f>G124+1</f>
        <v>121</v>
      </c>
      <c r="H125" s="11">
        <v>38.003993999999999</v>
      </c>
      <c r="I125" s="11">
        <v>-121.934715</v>
      </c>
      <c r="J125" s="3" t="s">
        <v>22</v>
      </c>
      <c r="K125" s="12" t="s">
        <v>38</v>
      </c>
      <c r="L125" s="12" t="s">
        <v>57</v>
      </c>
      <c r="M125" s="12" t="s">
        <v>24</v>
      </c>
      <c r="N125" s="1" t="s">
        <v>53</v>
      </c>
      <c r="O125" s="12" t="s">
        <v>27</v>
      </c>
      <c r="P125" s="12" t="s">
        <v>45</v>
      </c>
      <c r="Q125" s="12" t="s">
        <v>28</v>
      </c>
      <c r="R125" s="1" t="s">
        <v>54</v>
      </c>
      <c r="S125" s="3" t="str">
        <f>CONCATENATE(MID(R125,8,2),"/",MID(R125,10,2),"/",MID(R125,6,2))</f>
        <v>10/06/17</v>
      </c>
      <c r="T125" s="3" t="str">
        <f>CONCATENATE(MID(R125,13,2),":",MID(R125,15,2),":",MID(R125,17,2))</f>
        <v>17:58:32</v>
      </c>
      <c r="U125" s="22"/>
      <c r="V125" s="35">
        <v>21.931778495700001</v>
      </c>
      <c r="W125" s="35">
        <v>22.816776393800001</v>
      </c>
      <c r="X125" s="35">
        <v>21.773328475700001</v>
      </c>
      <c r="Y125" s="35">
        <v>144.05554484300001</v>
      </c>
      <c r="Z125" s="35">
        <v>148.33745312600001</v>
      </c>
      <c r="AA125" s="35">
        <v>142.042247237</v>
      </c>
      <c r="AB125" s="35">
        <f>V125/Y125</f>
        <v>0.15224529204760923</v>
      </c>
      <c r="AC125" s="35">
        <f>W125/Z125</f>
        <v>0.15381669236574458</v>
      </c>
      <c r="AD125" s="35">
        <f>X125/AA125</f>
        <v>0.15328769362097475</v>
      </c>
      <c r="AE125" s="26">
        <v>1379</v>
      </c>
      <c r="AF125" s="26">
        <v>845</v>
      </c>
      <c r="AG125" s="26">
        <v>286</v>
      </c>
      <c r="AH125" s="35">
        <v>1.5712864838900002E-2</v>
      </c>
      <c r="AI125" s="35">
        <v>1.5461481459899999E-2</v>
      </c>
      <c r="AJ125" s="35">
        <v>1.5671033455E-2</v>
      </c>
      <c r="AK125" s="26">
        <v>4584</v>
      </c>
      <c r="AL125" s="26">
        <v>4797</v>
      </c>
      <c r="AM125" s="26">
        <v>4532</v>
      </c>
      <c r="AN125" s="26"/>
      <c r="AO125" s="35">
        <v>0.86238461864899996</v>
      </c>
      <c r="AP125" s="35">
        <v>0.86238461864899996</v>
      </c>
      <c r="AQ125" s="35">
        <v>0.88915117027299995</v>
      </c>
      <c r="AR125" s="35">
        <v>64.291912399599994</v>
      </c>
      <c r="AS125" s="35">
        <v>64.291912399599994</v>
      </c>
      <c r="AT125" s="35">
        <v>129.868856929</v>
      </c>
      <c r="AU125" s="35">
        <f>AO125/AR125</f>
        <v>1.3413578574065959E-2</v>
      </c>
      <c r="AV125" s="35">
        <f>AP125/AS125</f>
        <v>1.3413578574065959E-2</v>
      </c>
      <c r="AW125" s="35">
        <f>AQ125/AT125</f>
        <v>6.8465311183812426E-3</v>
      </c>
      <c r="AX125" s="26">
        <v>1020</v>
      </c>
      <c r="AY125" s="26">
        <v>666</v>
      </c>
      <c r="AZ125" s="26">
        <v>105</v>
      </c>
      <c r="BA125" s="35">
        <v>0.35618788032999998</v>
      </c>
      <c r="BB125" s="35">
        <v>0.35618788032999998</v>
      </c>
      <c r="BC125" s="35">
        <v>0.69042454507600004</v>
      </c>
      <c r="BD125" s="26">
        <v>95</v>
      </c>
      <c r="BE125" s="26">
        <v>95</v>
      </c>
      <c r="BF125" s="26">
        <v>99</v>
      </c>
      <c r="BG125" s="27"/>
      <c r="BH125" s="35" t="s">
        <v>647</v>
      </c>
      <c r="BI125" s="35">
        <v>0.16782288907199999</v>
      </c>
      <c r="BJ125" s="35">
        <v>0.16782288907199999</v>
      </c>
      <c r="BK125" s="35" t="s">
        <v>647</v>
      </c>
      <c r="BL125" s="35">
        <v>12.0166551086</v>
      </c>
      <c r="BM125" s="35">
        <v>12.0166551086</v>
      </c>
      <c r="BN125" s="35" t="e">
        <f>BH125/BK125</f>
        <v>#VALUE!</v>
      </c>
      <c r="BO125" s="35">
        <f>BI125/BL125</f>
        <v>1.3965857183659504E-2</v>
      </c>
      <c r="BP125" s="35">
        <f>BJ125/BM125</f>
        <v>1.3965857183659504E-2</v>
      </c>
      <c r="BQ125" s="26" t="s">
        <v>647</v>
      </c>
      <c r="BR125" s="26">
        <v>6</v>
      </c>
      <c r="BS125" s="26">
        <v>6</v>
      </c>
      <c r="BT125" s="35" t="s">
        <v>647</v>
      </c>
      <c r="BU125" s="35">
        <v>0.45175395145300001</v>
      </c>
      <c r="BV125" s="35">
        <v>0.45175395145300001</v>
      </c>
      <c r="BW125" s="26" t="s">
        <v>647</v>
      </c>
      <c r="BX125" s="26">
        <v>14</v>
      </c>
      <c r="BY125" s="26">
        <v>14</v>
      </c>
      <c r="BZ125" s="27"/>
      <c r="CA125" s="35">
        <v>0.86238461864899996</v>
      </c>
      <c r="CB125" s="35">
        <v>0.86238461864899996</v>
      </c>
      <c r="CC125" s="35">
        <v>0.88915117027299995</v>
      </c>
      <c r="CD125" s="35">
        <v>64.291912399599994</v>
      </c>
      <c r="CE125" s="35">
        <v>64.291912399599994</v>
      </c>
      <c r="CF125" s="35">
        <v>66.932876824499999</v>
      </c>
      <c r="CG125" s="35">
        <f>CA125/CD125</f>
        <v>1.3413578574065959E-2</v>
      </c>
      <c r="CH125" s="35">
        <f>CB125/CE125</f>
        <v>1.3413578574065959E-2</v>
      </c>
      <c r="CI125" s="35">
        <f>CC125/CF125</f>
        <v>1.3284221633030668E-2</v>
      </c>
      <c r="CJ125" s="26">
        <v>1020</v>
      </c>
      <c r="CK125" s="26">
        <v>666</v>
      </c>
      <c r="CL125" s="26">
        <v>105</v>
      </c>
      <c r="CM125" s="35">
        <v>0.35618788032999998</v>
      </c>
      <c r="CN125" s="35">
        <v>0.35618788032999998</v>
      </c>
      <c r="CO125" s="35">
        <v>0.35583666573400002</v>
      </c>
      <c r="CP125" s="26">
        <v>95</v>
      </c>
      <c r="CQ125" s="26">
        <v>95</v>
      </c>
      <c r="CR125" s="26">
        <v>99</v>
      </c>
      <c r="CS125" s="26"/>
      <c r="CT125" s="35">
        <v>201710061600</v>
      </c>
      <c r="CU125" s="35">
        <v>201710061800</v>
      </c>
      <c r="CV125" s="35">
        <v>2.5558534805868001</v>
      </c>
      <c r="CW125" s="35">
        <v>2.4990659977870502</v>
      </c>
      <c r="CX125" s="35">
        <v>0.65617583754416797</v>
      </c>
      <c r="CY125" s="35">
        <v>42.643113444013402</v>
      </c>
      <c r="CZ125" s="35">
        <v>55.186780577882203</v>
      </c>
      <c r="DA125" s="35">
        <v>56.192666311219597</v>
      </c>
      <c r="DC125" s="47">
        <f>AQ125*CW125*3600/AT125</f>
        <v>61.595759234655027</v>
      </c>
      <c r="DD125" s="47">
        <f>(CX125/CW125)*DC125</f>
        <v>16.173101847153674</v>
      </c>
    </row>
    <row r="126" spans="1:108" s="1" customFormat="1" ht="24" customHeight="1" x14ac:dyDescent="0.3">
      <c r="A126" s="3" t="s">
        <v>623</v>
      </c>
      <c r="B126" s="11">
        <v>37.997351000000002</v>
      </c>
      <c r="C126" s="11">
        <v>-121.935799</v>
      </c>
      <c r="D126" s="23" t="str">
        <f>CONCATENATE(E126,"_",F126,"_",TEXT(G126,"00000"))</f>
        <v>ANG_CH4_00122</v>
      </c>
      <c r="E126" s="23" t="s">
        <v>20</v>
      </c>
      <c r="F126" s="23" t="s">
        <v>21</v>
      </c>
      <c r="G126" s="23">
        <f>G125+1</f>
        <v>122</v>
      </c>
      <c r="H126" s="11">
        <v>37.997351000000002</v>
      </c>
      <c r="I126" s="11">
        <v>-121.935799</v>
      </c>
      <c r="J126" s="3" t="s">
        <v>22</v>
      </c>
      <c r="K126" s="12" t="s">
        <v>38</v>
      </c>
      <c r="L126" s="12" t="s">
        <v>57</v>
      </c>
      <c r="M126" s="12" t="s">
        <v>24</v>
      </c>
      <c r="N126" s="1" t="s">
        <v>575</v>
      </c>
      <c r="O126" s="12" t="s">
        <v>27</v>
      </c>
      <c r="P126" s="12" t="s">
        <v>45</v>
      </c>
      <c r="Q126" s="12" t="s">
        <v>28</v>
      </c>
      <c r="R126" s="1" t="s">
        <v>54</v>
      </c>
      <c r="S126" s="3" t="str">
        <f>CONCATENATE(MID(R126,8,2),"/",MID(R126,10,2),"/",MID(R126,6,2))</f>
        <v>10/06/17</v>
      </c>
      <c r="T126" s="3" t="str">
        <f>CONCATENATE(MID(R126,13,2),":",MID(R126,15,2),":",MID(R126,17,2))</f>
        <v>17:58:32</v>
      </c>
      <c r="U126" s="22"/>
      <c r="V126" s="35">
        <v>37.6438238932</v>
      </c>
      <c r="W126" s="35">
        <v>39.238713204500002</v>
      </c>
      <c r="X126" s="35">
        <v>37.671069560699998</v>
      </c>
      <c r="Y126" s="35">
        <v>135.55810562299999</v>
      </c>
      <c r="Z126" s="35">
        <v>147.64823060200001</v>
      </c>
      <c r="AA126" s="35">
        <v>132.015150646</v>
      </c>
      <c r="AB126" s="35">
        <f>V126/Y126</f>
        <v>0.27769511620272314</v>
      </c>
      <c r="AC126" s="35">
        <f>W126/Z126</f>
        <v>0.26575809980596193</v>
      </c>
      <c r="AD126" s="35">
        <f>X126/AA126</f>
        <v>0.28535413834216167</v>
      </c>
      <c r="AE126" s="26">
        <v>309</v>
      </c>
      <c r="AF126" s="26">
        <v>232</v>
      </c>
      <c r="AG126" s="26">
        <v>126</v>
      </c>
      <c r="AH126" s="35">
        <v>9.0311862506799994E-3</v>
      </c>
      <c r="AI126" s="35">
        <v>9.3744908318900005E-3</v>
      </c>
      <c r="AJ126" s="35">
        <v>8.78929098839E-3</v>
      </c>
      <c r="AK126" s="26">
        <v>7505</v>
      </c>
      <c r="AL126" s="26">
        <v>7875</v>
      </c>
      <c r="AM126" s="26">
        <v>7510</v>
      </c>
      <c r="AN126" s="26"/>
      <c r="AO126" s="35">
        <v>6.1418011502800001</v>
      </c>
      <c r="AP126" s="35">
        <v>6.3601702396700004</v>
      </c>
      <c r="AQ126" s="35">
        <v>6.3360184620100002</v>
      </c>
      <c r="AR126" s="35">
        <v>148.06596502900001</v>
      </c>
      <c r="AS126" s="35">
        <v>148.37041484100001</v>
      </c>
      <c r="AT126" s="35">
        <v>146.349342329</v>
      </c>
      <c r="AU126" s="35">
        <f>AO126/AR126</f>
        <v>4.1480168309287517E-2</v>
      </c>
      <c r="AV126" s="35">
        <f>AP126/AS126</f>
        <v>4.2866835996150758E-2</v>
      </c>
      <c r="AW126" s="35">
        <f>AQ126/AT126</f>
        <v>4.3293795251681706E-2</v>
      </c>
      <c r="AX126" s="26">
        <v>1038</v>
      </c>
      <c r="AY126" s="26">
        <v>684</v>
      </c>
      <c r="AZ126" s="26">
        <v>118</v>
      </c>
      <c r="BA126" s="35">
        <v>5.3744451916200003E-2</v>
      </c>
      <c r="BB126" s="35">
        <v>5.2303879451700001E-2</v>
      </c>
      <c r="BC126" s="35">
        <v>5.1799576090500003E-2</v>
      </c>
      <c r="BD126" s="26">
        <v>1450</v>
      </c>
      <c r="BE126" s="26">
        <v>1493</v>
      </c>
      <c r="BF126" s="26">
        <v>1487</v>
      </c>
      <c r="BG126" s="27"/>
      <c r="BH126" s="35">
        <v>0.77685348560800005</v>
      </c>
      <c r="BI126" s="35">
        <v>0.89700287485999997</v>
      </c>
      <c r="BJ126" s="35">
        <v>0.89700287485999997</v>
      </c>
      <c r="BK126" s="35">
        <v>55.394043001</v>
      </c>
      <c r="BL126" s="35">
        <v>94.045201897799998</v>
      </c>
      <c r="BM126" s="35">
        <v>94.045201897799998</v>
      </c>
      <c r="BN126" s="35">
        <f>BH126/BK126</f>
        <v>1.4024134067881196E-2</v>
      </c>
      <c r="BO126" s="35">
        <f>BI126/BL126</f>
        <v>9.5379972264271733E-3</v>
      </c>
      <c r="BP126" s="35">
        <f>BJ126/BM126</f>
        <v>9.5379972264271733E-3</v>
      </c>
      <c r="BQ126" s="26">
        <v>7</v>
      </c>
      <c r="BR126" s="26">
        <v>7</v>
      </c>
      <c r="BS126" s="26">
        <v>7</v>
      </c>
      <c r="BT126" s="35">
        <v>0.220869389956</v>
      </c>
      <c r="BU126" s="35">
        <v>0.321412173267</v>
      </c>
      <c r="BV126" s="35">
        <v>0.321412173267</v>
      </c>
      <c r="BW126" s="26">
        <v>132</v>
      </c>
      <c r="BX126" s="26">
        <v>154</v>
      </c>
      <c r="BY126" s="26">
        <v>154</v>
      </c>
      <c r="BZ126" s="27"/>
      <c r="CA126" s="35">
        <v>5.7835653491699999</v>
      </c>
      <c r="CB126" s="35">
        <v>5.9645292591999999</v>
      </c>
      <c r="CC126" s="35">
        <v>5.9645292591999999</v>
      </c>
      <c r="CD126" s="35">
        <v>40.305086527599997</v>
      </c>
      <c r="CE126" s="35">
        <v>65.045522520800006</v>
      </c>
      <c r="CF126" s="35">
        <v>65.045522520800006</v>
      </c>
      <c r="CG126" s="35">
        <f>CA126/CD126</f>
        <v>0.143494676415334</v>
      </c>
      <c r="CH126" s="35">
        <f>CB126/CE126</f>
        <v>9.1697768394322393E-2</v>
      </c>
      <c r="CI126" s="35">
        <f>CC126/CF126</f>
        <v>9.1697768394322393E-2</v>
      </c>
      <c r="CJ126" s="26">
        <v>1038</v>
      </c>
      <c r="CK126" s="26">
        <v>684</v>
      </c>
      <c r="CL126" s="26">
        <v>118</v>
      </c>
      <c r="CM126" s="35">
        <v>1.5552201932299999E-2</v>
      </c>
      <c r="CN126" s="35">
        <v>2.4488187079599998E-2</v>
      </c>
      <c r="CO126" s="35">
        <v>2.4488187079599998E-2</v>
      </c>
      <c r="CP126" s="26">
        <v>1364</v>
      </c>
      <c r="CQ126" s="26">
        <v>1398</v>
      </c>
      <c r="CR126" s="26">
        <v>1398</v>
      </c>
      <c r="CS126" s="26"/>
      <c r="CT126" s="35">
        <v>201710061600</v>
      </c>
      <c r="CU126" s="35">
        <v>201710061800</v>
      </c>
      <c r="CV126" s="35">
        <v>2.5558534805868001</v>
      </c>
      <c r="CW126" s="35">
        <v>2.4695725507826398</v>
      </c>
      <c r="CX126" s="35">
        <v>0.657186476125313</v>
      </c>
      <c r="CY126" s="35">
        <v>42.643113444013402</v>
      </c>
      <c r="CZ126" s="35">
        <v>65.047239428458397</v>
      </c>
      <c r="DA126" s="35">
        <v>76.856240513624797</v>
      </c>
      <c r="DC126" s="47">
        <f>AQ126*CW126*3600/AT126</f>
        <v>384.90180614192491</v>
      </c>
      <c r="DD126" s="47">
        <f>(CX126/CW126)*DC126</f>
        <v>102.42754826235661</v>
      </c>
    </row>
    <row r="127" spans="1:108" s="1" customFormat="1" ht="24" customHeight="1" x14ac:dyDescent="0.3">
      <c r="A127" s="3" t="s">
        <v>624</v>
      </c>
      <c r="B127" s="11">
        <v>38.003993999999999</v>
      </c>
      <c r="C127" s="11">
        <v>-121.934715</v>
      </c>
      <c r="D127" s="23" t="str">
        <f>CONCATENATE(E127,"_",F127,"_",TEXT(G127,"00000"))</f>
        <v>ANG_CH4_00123</v>
      </c>
      <c r="E127" s="23" t="s">
        <v>20</v>
      </c>
      <c r="F127" s="23" t="s">
        <v>21</v>
      </c>
      <c r="G127" s="23">
        <f>G126+1</f>
        <v>123</v>
      </c>
      <c r="H127" s="11">
        <v>38.003993999999999</v>
      </c>
      <c r="I127" s="11">
        <v>-121.934715</v>
      </c>
      <c r="J127" s="3" t="s">
        <v>22</v>
      </c>
      <c r="K127" s="12" t="s">
        <v>38</v>
      </c>
      <c r="L127" s="12" t="s">
        <v>57</v>
      </c>
      <c r="M127" s="12" t="s">
        <v>24</v>
      </c>
      <c r="N127" s="1" t="s">
        <v>55</v>
      </c>
      <c r="O127" s="12" t="s">
        <v>27</v>
      </c>
      <c r="P127" s="12" t="s">
        <v>45</v>
      </c>
      <c r="Q127" s="12" t="s">
        <v>28</v>
      </c>
      <c r="R127" s="1" t="s">
        <v>56</v>
      </c>
      <c r="S127" s="3" t="str">
        <f>CONCATENATE(MID(R127,8,2),"/",MID(R127,10,2),"/",MID(R127,6,2))</f>
        <v>10/06/17</v>
      </c>
      <c r="T127" s="3" t="str">
        <f>CONCATENATE(MID(R127,13,2),":",MID(R127,15,2),":",MID(R127,17,2))</f>
        <v>18:03:57</v>
      </c>
      <c r="U127" s="22"/>
      <c r="V127" s="35">
        <v>34.308575021400003</v>
      </c>
      <c r="W127" s="35">
        <v>34.312691492200003</v>
      </c>
      <c r="X127" s="35">
        <v>34.812542422900002</v>
      </c>
      <c r="Y127" s="35">
        <v>148</v>
      </c>
      <c r="Z127" s="35">
        <v>147.63468427199999</v>
      </c>
      <c r="AA127" s="35">
        <v>150</v>
      </c>
      <c r="AB127" s="35">
        <f>V127/Y127</f>
        <v>0.23181469609054056</v>
      </c>
      <c r="AC127" s="35">
        <f>W127/Z127</f>
        <v>0.23241619448301729</v>
      </c>
      <c r="AD127" s="35">
        <f>X127/AA127</f>
        <v>0.23208361615266668</v>
      </c>
      <c r="AE127" s="26">
        <v>514</v>
      </c>
      <c r="AF127" s="26">
        <v>391</v>
      </c>
      <c r="AG127" s="26">
        <v>222</v>
      </c>
      <c r="AH127" s="35">
        <v>1.1400400554599999E-2</v>
      </c>
      <c r="AI127" s="35">
        <v>1.13705086469E-2</v>
      </c>
      <c r="AJ127" s="35">
        <v>1.1358473421199999E-2</v>
      </c>
      <c r="AK127" s="26">
        <v>6491</v>
      </c>
      <c r="AL127" s="26">
        <v>6492</v>
      </c>
      <c r="AM127" s="26">
        <v>6603</v>
      </c>
      <c r="AN127" s="26"/>
      <c r="AO127" s="35">
        <v>1.5047150166800001</v>
      </c>
      <c r="AP127" s="35">
        <v>1.52338037036</v>
      </c>
      <c r="AQ127" s="35">
        <v>1.53051784701</v>
      </c>
      <c r="AR127" s="35">
        <v>62.237689545800002</v>
      </c>
      <c r="AS127" s="35">
        <v>68.820927049800005</v>
      </c>
      <c r="AT127" s="35">
        <v>97.937582163299993</v>
      </c>
      <c r="AU127" s="35">
        <f>AO127/AR127</f>
        <v>2.4176909966631997E-2</v>
      </c>
      <c r="AV127" s="35">
        <f>AP127/AS127</f>
        <v>2.21354235646616E-2</v>
      </c>
      <c r="AW127" s="35">
        <f>AQ127/AT127</f>
        <v>1.5627482455693384E-2</v>
      </c>
      <c r="AX127" s="26">
        <v>453</v>
      </c>
      <c r="AY127" s="26">
        <v>352</v>
      </c>
      <c r="AZ127" s="26">
        <v>153</v>
      </c>
      <c r="BA127" s="35">
        <v>0.246290817356</v>
      </c>
      <c r="BB127" s="35">
        <v>0.266334857004</v>
      </c>
      <c r="BC127" s="35">
        <v>0.37624887500300003</v>
      </c>
      <c r="BD127" s="26">
        <v>133</v>
      </c>
      <c r="BE127" s="26">
        <v>136</v>
      </c>
      <c r="BF127" s="26">
        <v>137</v>
      </c>
      <c r="BG127" s="27"/>
      <c r="BH127" s="35" t="s">
        <v>647</v>
      </c>
      <c r="BI127" s="35" t="s">
        <v>647</v>
      </c>
      <c r="BJ127" s="35">
        <v>0.74295262739000001</v>
      </c>
      <c r="BK127" s="35" t="s">
        <v>647</v>
      </c>
      <c r="BL127" s="35" t="s">
        <v>647</v>
      </c>
      <c r="BM127" s="35">
        <v>28.053163814400001</v>
      </c>
      <c r="BN127" s="35" t="e">
        <f>BH127/BK127</f>
        <v>#VALUE!</v>
      </c>
      <c r="BO127" s="35" t="e">
        <f>BI127/BL127</f>
        <v>#VALUE!</v>
      </c>
      <c r="BP127" s="35">
        <f>BJ127/BM127</f>
        <v>2.6483737531544808E-2</v>
      </c>
      <c r="BQ127" s="26" t="s">
        <v>647</v>
      </c>
      <c r="BR127" s="26" t="s">
        <v>647</v>
      </c>
      <c r="BS127" s="26">
        <v>3</v>
      </c>
      <c r="BT127" s="35" t="s">
        <v>647</v>
      </c>
      <c r="BU127" s="35" t="s">
        <v>647</v>
      </c>
      <c r="BV127" s="35">
        <v>0.32810717911600001</v>
      </c>
      <c r="BW127" s="26" t="s">
        <v>647</v>
      </c>
      <c r="BX127" s="26" t="s">
        <v>647</v>
      </c>
      <c r="BY127" s="26">
        <v>45</v>
      </c>
      <c r="BZ127" s="27"/>
      <c r="CA127" s="35">
        <v>1.5047150166800001</v>
      </c>
      <c r="CB127" s="35">
        <v>1.52338037036</v>
      </c>
      <c r="CC127" s="35">
        <v>1.53051784701</v>
      </c>
      <c r="CD127" s="35">
        <v>62.237689545800002</v>
      </c>
      <c r="CE127" s="35">
        <v>68.820927049800005</v>
      </c>
      <c r="CF127" s="35">
        <v>68.820927049800005</v>
      </c>
      <c r="CG127" s="35">
        <f>CA127/CD127</f>
        <v>2.4176909966631997E-2</v>
      </c>
      <c r="CH127" s="35">
        <f>CB127/CE127</f>
        <v>2.21354235646616E-2</v>
      </c>
      <c r="CI127" s="35">
        <f>CC127/CF127</f>
        <v>2.2239134411869969E-2</v>
      </c>
      <c r="CJ127" s="26">
        <v>453</v>
      </c>
      <c r="CK127" s="26">
        <v>352</v>
      </c>
      <c r="CL127" s="26">
        <v>153</v>
      </c>
      <c r="CM127" s="35">
        <v>0.246290817356</v>
      </c>
      <c r="CN127" s="35">
        <v>0.266334857004</v>
      </c>
      <c r="CO127" s="35">
        <v>0.26439080695299999</v>
      </c>
      <c r="CP127" s="26">
        <v>133</v>
      </c>
      <c r="CQ127" s="26">
        <v>136</v>
      </c>
      <c r="CR127" s="26">
        <v>137</v>
      </c>
      <c r="CS127" s="26"/>
      <c r="CT127" s="35">
        <v>201710061700</v>
      </c>
      <c r="CU127" s="35">
        <v>201710061900</v>
      </c>
      <c r="CV127" s="35">
        <v>2.5558534805868001</v>
      </c>
      <c r="CW127" s="35">
        <v>2.4990659977870502</v>
      </c>
      <c r="CX127" s="35">
        <v>0.65617583754416797</v>
      </c>
      <c r="CY127" s="35">
        <v>42.643113444013402</v>
      </c>
      <c r="CZ127" s="35">
        <v>55.186780577882203</v>
      </c>
      <c r="DA127" s="35">
        <v>56.192666311219703</v>
      </c>
      <c r="DC127" s="47">
        <f>AQ127*CW127*3600/AT127</f>
        <v>140.59479612973323</v>
      </c>
      <c r="DD127" s="47">
        <f>(CX127/CW127)*DC127</f>
        <v>36.915755000657029</v>
      </c>
    </row>
    <row r="128" spans="1:108" s="1" customFormat="1" ht="24" customHeight="1" x14ac:dyDescent="0.3">
      <c r="A128" s="3" t="s">
        <v>623</v>
      </c>
      <c r="B128" s="11">
        <v>37.997351000000002</v>
      </c>
      <c r="C128" s="11">
        <v>-121.935799</v>
      </c>
      <c r="D128" s="23" t="str">
        <f>CONCATENATE(E128,"_",F128,"_",TEXT(G128,"00000"))</f>
        <v>ANG_CH4_00124</v>
      </c>
      <c r="E128" s="23" t="s">
        <v>20</v>
      </c>
      <c r="F128" s="23" t="s">
        <v>21</v>
      </c>
      <c r="G128" s="23">
        <f>G127+1</f>
        <v>124</v>
      </c>
      <c r="H128" s="11">
        <v>37.997351000000002</v>
      </c>
      <c r="I128" s="11">
        <v>-121.935799</v>
      </c>
      <c r="J128" s="3" t="s">
        <v>22</v>
      </c>
      <c r="K128" s="12" t="s">
        <v>38</v>
      </c>
      <c r="L128" s="12" t="s">
        <v>57</v>
      </c>
      <c r="M128" s="12" t="s">
        <v>24</v>
      </c>
      <c r="N128" s="1" t="s">
        <v>576</v>
      </c>
      <c r="O128" s="12" t="s">
        <v>27</v>
      </c>
      <c r="P128" s="12" t="s">
        <v>45</v>
      </c>
      <c r="Q128" s="12" t="s">
        <v>28</v>
      </c>
      <c r="R128" s="1" t="s">
        <v>56</v>
      </c>
      <c r="S128" s="3" t="str">
        <f>CONCATENATE(MID(R128,8,2),"/",MID(R128,10,2),"/",MID(R128,6,2))</f>
        <v>10/06/17</v>
      </c>
      <c r="T128" s="3" t="str">
        <f>CONCATENATE(MID(R128,13,2),":",MID(R128,15,2),":",MID(R128,17,2))</f>
        <v>18:03:57</v>
      </c>
      <c r="U128" s="22"/>
      <c r="V128" s="35">
        <v>1.3765061978399999</v>
      </c>
      <c r="W128" s="35">
        <v>1.4035455214100001</v>
      </c>
      <c r="X128" s="35">
        <v>2.1389753066199999</v>
      </c>
      <c r="Y128" s="35">
        <v>114.629839047</v>
      </c>
      <c r="Z128" s="35">
        <v>132.06059215400001</v>
      </c>
      <c r="AA128" s="35">
        <v>132.24220203900001</v>
      </c>
      <c r="AB128" s="35">
        <f>V128/Y128</f>
        <v>1.2008271225746126E-2</v>
      </c>
      <c r="AC128" s="35">
        <f>W128/Z128</f>
        <v>1.0628042010998115E-2</v>
      </c>
      <c r="AD128" s="35">
        <f>X128/AA128</f>
        <v>1.61746800464589E-2</v>
      </c>
      <c r="AE128" s="26">
        <v>1829</v>
      </c>
      <c r="AF128" s="26">
        <v>1325</v>
      </c>
      <c r="AG128" s="26">
        <v>487</v>
      </c>
      <c r="AH128" s="35">
        <v>0.13055790324300001</v>
      </c>
      <c r="AI128" s="35">
        <v>0.14771878317000001</v>
      </c>
      <c r="AJ128" s="35">
        <v>0.10079436131</v>
      </c>
      <c r="AK128" s="26">
        <v>439</v>
      </c>
      <c r="AL128" s="26">
        <v>447</v>
      </c>
      <c r="AM128" s="26">
        <v>656</v>
      </c>
      <c r="AN128" s="26"/>
      <c r="AO128" s="35" t="s">
        <v>647</v>
      </c>
      <c r="AP128" s="35">
        <v>4.6189562014299996</v>
      </c>
      <c r="AQ128" s="35">
        <v>5.3385142607000002</v>
      </c>
      <c r="AR128" s="35" t="s">
        <v>647</v>
      </c>
      <c r="AS128" s="35">
        <v>131.15506090100001</v>
      </c>
      <c r="AT128" s="35">
        <v>143.119320848</v>
      </c>
      <c r="AU128" s="35" t="e">
        <f>AO128/AR128</f>
        <v>#VALUE!</v>
      </c>
      <c r="AV128" s="35">
        <f>AP128/AS128</f>
        <v>3.5217521685392938E-2</v>
      </c>
      <c r="AW128" s="35">
        <f>AQ128/AT128</f>
        <v>3.7301143053702537E-2</v>
      </c>
      <c r="AX128" s="26" t="s">
        <v>647</v>
      </c>
      <c r="AY128" s="26">
        <v>363</v>
      </c>
      <c r="AZ128" s="26">
        <v>160</v>
      </c>
      <c r="BA128" s="35" t="s">
        <v>647</v>
      </c>
      <c r="BB128" s="35">
        <v>6.8277922276599998E-2</v>
      </c>
      <c r="BC128" s="35">
        <v>6.4713022629799999E-2</v>
      </c>
      <c r="BD128" s="26" t="s">
        <v>647</v>
      </c>
      <c r="BE128" s="26">
        <v>1011</v>
      </c>
      <c r="BF128" s="26">
        <v>1164</v>
      </c>
      <c r="BG128" s="27"/>
      <c r="BH128" s="35" t="s">
        <v>647</v>
      </c>
      <c r="BI128" s="35" t="s">
        <v>647</v>
      </c>
      <c r="BJ128" s="35" t="s">
        <v>647</v>
      </c>
      <c r="BK128" s="35" t="s">
        <v>647</v>
      </c>
      <c r="BL128" s="35" t="s">
        <v>647</v>
      </c>
      <c r="BM128" s="35" t="s">
        <v>647</v>
      </c>
      <c r="BN128" s="35" t="e">
        <f>BH128/BK128</f>
        <v>#VALUE!</v>
      </c>
      <c r="BO128" s="35" t="e">
        <f>BI128/BL128</f>
        <v>#VALUE!</v>
      </c>
      <c r="BP128" s="35" t="e">
        <f>BJ128/BM128</f>
        <v>#VALUE!</v>
      </c>
      <c r="BQ128" s="26" t="s">
        <v>647</v>
      </c>
      <c r="BR128" s="26" t="s">
        <v>647</v>
      </c>
      <c r="BS128" s="26" t="s">
        <v>647</v>
      </c>
      <c r="BT128" s="35" t="s">
        <v>647</v>
      </c>
      <c r="BU128" s="35" t="s">
        <v>647</v>
      </c>
      <c r="BV128" s="35" t="s">
        <v>647</v>
      </c>
      <c r="BW128" s="26" t="s">
        <v>647</v>
      </c>
      <c r="BX128" s="26" t="s">
        <v>647</v>
      </c>
      <c r="BY128" s="26" t="s">
        <v>647</v>
      </c>
      <c r="BZ128" s="27"/>
      <c r="CA128" s="35" t="s">
        <v>647</v>
      </c>
      <c r="CB128" s="35">
        <v>4.6189562014299996</v>
      </c>
      <c r="CC128" s="35">
        <v>4.63825868124</v>
      </c>
      <c r="CD128" s="35" t="s">
        <v>647</v>
      </c>
      <c r="CE128" s="35">
        <v>72.2</v>
      </c>
      <c r="CF128" s="35">
        <v>21.663333076899999</v>
      </c>
      <c r="CG128" s="35" t="e">
        <f>CA128/CD128</f>
        <v>#VALUE!</v>
      </c>
      <c r="CH128" s="35">
        <f>CB128/CE128</f>
        <v>6.3974462623684197E-2</v>
      </c>
      <c r="CI128" s="35">
        <f>CC128/CF128</f>
        <v>0.21410641957889012</v>
      </c>
      <c r="CJ128" s="26" t="s">
        <v>647</v>
      </c>
      <c r="CK128" s="26">
        <v>363</v>
      </c>
      <c r="CL128" s="26">
        <v>160</v>
      </c>
      <c r="CM128" s="35" t="s">
        <v>647</v>
      </c>
      <c r="CN128" s="35">
        <v>3.7586547972300002E-2</v>
      </c>
      <c r="CO128" s="35">
        <v>1.12332554197E-2</v>
      </c>
      <c r="CP128" s="26" t="s">
        <v>647</v>
      </c>
      <c r="CQ128" s="26">
        <v>1011</v>
      </c>
      <c r="CR128" s="26">
        <v>1015</v>
      </c>
      <c r="CS128" s="26"/>
      <c r="CT128" s="35">
        <v>201710061700</v>
      </c>
      <c r="CU128" s="35">
        <v>201710061900</v>
      </c>
      <c r="CV128" s="35">
        <v>2.5558534805868001</v>
      </c>
      <c r="CW128" s="35">
        <v>2.4695725507826398</v>
      </c>
      <c r="CX128" s="35">
        <v>0.657186476125313</v>
      </c>
      <c r="CY128" s="35">
        <v>42.643113444013402</v>
      </c>
      <c r="CZ128" s="35">
        <v>65.047239428458397</v>
      </c>
      <c r="DA128" s="35">
        <v>76.856240513624797</v>
      </c>
      <c r="DC128" s="47">
        <f>AQ128*CW128*3600/AT128</f>
        <v>331.62436439366519</v>
      </c>
      <c r="DD128" s="47">
        <f>(CX128/CW128)*DC128</f>
        <v>88.249704332072284</v>
      </c>
    </row>
    <row r="129" spans="1:108" s="1" customFormat="1" ht="24" customHeight="1" x14ac:dyDescent="0.3">
      <c r="A129" s="3" t="s">
        <v>165</v>
      </c>
      <c r="B129" s="11">
        <v>38.208517000000001</v>
      </c>
      <c r="C129" s="11">
        <v>-121.97590599999999</v>
      </c>
      <c r="D129" s="23" t="str">
        <f>CONCATENATE(E129,"_",F129,"_",TEXT(G129,"00000"))</f>
        <v>ANG_CH4_00125</v>
      </c>
      <c r="E129" s="23" t="s">
        <v>20</v>
      </c>
      <c r="F129" s="23" t="s">
        <v>21</v>
      </c>
      <c r="G129" s="23">
        <f>G128+1</f>
        <v>125</v>
      </c>
      <c r="H129" s="11">
        <v>38.208517000000001</v>
      </c>
      <c r="I129" s="11">
        <v>-121.97590599999999</v>
      </c>
      <c r="J129" s="3" t="s">
        <v>22</v>
      </c>
      <c r="K129" s="12" t="s">
        <v>166</v>
      </c>
      <c r="L129" s="12" t="s">
        <v>23</v>
      </c>
      <c r="M129" s="12" t="s">
        <v>24</v>
      </c>
      <c r="N129" s="1" t="s">
        <v>167</v>
      </c>
      <c r="O129" s="12" t="s">
        <v>27</v>
      </c>
      <c r="P129" s="12" t="s">
        <v>168</v>
      </c>
      <c r="Q129" s="12" t="s">
        <v>28</v>
      </c>
      <c r="R129" s="1" t="s">
        <v>169</v>
      </c>
      <c r="S129" s="3" t="str">
        <f>CONCATENATE(MID(R129,8,2),"/",MID(R129,10,2),"/",MID(R129,6,2))</f>
        <v>10/06/17</v>
      </c>
      <c r="T129" s="3" t="str">
        <f>CONCATENATE(MID(R129,13,2),":",MID(R129,15,2),":",MID(R129,17,2))</f>
        <v>18:10:27</v>
      </c>
      <c r="U129" s="22"/>
      <c r="V129" s="35">
        <v>0.112575441002</v>
      </c>
      <c r="W129" s="35">
        <v>0.18198844887000001</v>
      </c>
      <c r="X129" s="35">
        <v>0.56939126308900001</v>
      </c>
      <c r="Y129" s="35">
        <v>26.907248094100002</v>
      </c>
      <c r="Z129" s="35">
        <v>95.707888912000001</v>
      </c>
      <c r="AA129" s="35">
        <v>144.22205101899999</v>
      </c>
      <c r="AB129" s="35">
        <f>V129/Y129</f>
        <v>4.1838333154063647E-3</v>
      </c>
      <c r="AC129" s="35">
        <f>W129/Z129</f>
        <v>1.9014989353420167E-3</v>
      </c>
      <c r="AD129" s="35">
        <f>X129/AA129</f>
        <v>3.9480180670429356E-3</v>
      </c>
      <c r="AE129" s="26">
        <v>710</v>
      </c>
      <c r="AF129" s="26">
        <v>531</v>
      </c>
      <c r="AG129" s="26">
        <v>211</v>
      </c>
      <c r="AH129" s="35">
        <v>0.49828237211400001</v>
      </c>
      <c r="AI129" s="35">
        <v>1.0634209879100001</v>
      </c>
      <c r="AJ129" s="35">
        <v>0.46225016352100001</v>
      </c>
      <c r="AK129" s="26">
        <v>27</v>
      </c>
      <c r="AL129" s="26">
        <v>45</v>
      </c>
      <c r="AM129" s="26">
        <v>156</v>
      </c>
      <c r="AN129" s="26"/>
      <c r="AO129" s="35">
        <v>22.3207414986</v>
      </c>
      <c r="AP129" s="35">
        <v>22.552354919700001</v>
      </c>
      <c r="AQ129" s="35">
        <v>22.4058320651</v>
      </c>
      <c r="AR129" s="35">
        <v>138.62178760899999</v>
      </c>
      <c r="AS129" s="35">
        <v>140.68404316100001</v>
      </c>
      <c r="AT129" s="35">
        <v>138.708327075</v>
      </c>
      <c r="AU129" s="35">
        <f>AO129/AR129</f>
        <v>0.16101899913135179</v>
      </c>
      <c r="AV129" s="35">
        <f>AP129/AS129</f>
        <v>0.16030499559847661</v>
      </c>
      <c r="AW129" s="35">
        <f>AQ129/AT129</f>
        <v>0.16153198973400568</v>
      </c>
      <c r="AX129" s="26">
        <v>109</v>
      </c>
      <c r="AY129" s="26">
        <v>86</v>
      </c>
      <c r="AZ129" s="26">
        <v>54</v>
      </c>
      <c r="BA129" s="35">
        <v>1.9157239857600001E-2</v>
      </c>
      <c r="BB129" s="35">
        <v>1.9219131579300001E-2</v>
      </c>
      <c r="BC129" s="35">
        <v>1.9100568311100002E-2</v>
      </c>
      <c r="BD129" s="26">
        <v>3618</v>
      </c>
      <c r="BE129" s="26">
        <v>3660</v>
      </c>
      <c r="BF129" s="26">
        <v>3631</v>
      </c>
      <c r="BG129" s="27"/>
      <c r="BH129" s="35">
        <v>13.0947063995</v>
      </c>
      <c r="BI129" s="35">
        <v>13.0947063995</v>
      </c>
      <c r="BJ129" s="35">
        <v>13.4198923716</v>
      </c>
      <c r="BK129" s="35">
        <v>139.55644019499999</v>
      </c>
      <c r="BL129" s="35">
        <v>139.55644019499999</v>
      </c>
      <c r="BM129" s="35">
        <v>147.32277488599999</v>
      </c>
      <c r="BN129" s="35">
        <f>BH129/BK129</f>
        <v>9.3830900108966483E-2</v>
      </c>
      <c r="BO129" s="35">
        <f>BI129/BL129</f>
        <v>9.3830900108966483E-2</v>
      </c>
      <c r="BP129" s="35">
        <f>BJ129/BM129</f>
        <v>9.1091770311714962E-2</v>
      </c>
      <c r="BQ129" s="26">
        <v>4</v>
      </c>
      <c r="BR129" s="26">
        <v>4</v>
      </c>
      <c r="BS129" s="26">
        <v>3</v>
      </c>
      <c r="BT129" s="35">
        <v>4.1435997682700003E-2</v>
      </c>
      <c r="BU129" s="35">
        <v>4.1435997682700003E-2</v>
      </c>
      <c r="BV129" s="35">
        <v>4.2407246656799999E-2</v>
      </c>
      <c r="BW129" s="26">
        <v>1684</v>
      </c>
      <c r="BX129" s="26">
        <v>1684</v>
      </c>
      <c r="BY129" s="26">
        <v>1737</v>
      </c>
      <c r="BZ129" s="27"/>
      <c r="CA129" s="35">
        <v>22.3207414986</v>
      </c>
      <c r="CB129" s="35">
        <v>22.347614887300001</v>
      </c>
      <c r="CC129" s="35">
        <v>22.4058320651</v>
      </c>
      <c r="CD129" s="35">
        <v>73.783466982799993</v>
      </c>
      <c r="CE129" s="35">
        <v>72.691127381499996</v>
      </c>
      <c r="CF129" s="35">
        <v>72.691127381499996</v>
      </c>
      <c r="CG129" s="35">
        <f>CA129/CD129</f>
        <v>0.30251684301854903</v>
      </c>
      <c r="CH129" s="35">
        <f>CB129/CE129</f>
        <v>0.30743249819217283</v>
      </c>
      <c r="CI129" s="35">
        <f>CC129/CF129</f>
        <v>0.30823338242518877</v>
      </c>
      <c r="CJ129" s="26">
        <v>109</v>
      </c>
      <c r="CK129" s="26">
        <v>86</v>
      </c>
      <c r="CL129" s="26">
        <v>54</v>
      </c>
      <c r="CM129" s="35">
        <v>1.01967201469E-2</v>
      </c>
      <c r="CN129" s="35">
        <v>1.0031897237300001E-2</v>
      </c>
      <c r="CO129" s="35">
        <v>1.00097944618E-2</v>
      </c>
      <c r="CP129" s="26">
        <v>3618</v>
      </c>
      <c r="CQ129" s="26">
        <v>3623</v>
      </c>
      <c r="CR129" s="26">
        <v>3631</v>
      </c>
      <c r="CS129" s="26"/>
      <c r="CT129" s="35">
        <v>201710061700</v>
      </c>
      <c r="CU129" s="35">
        <v>201710061900</v>
      </c>
      <c r="CV129" s="35">
        <v>0.33697119481447602</v>
      </c>
      <c r="CW129" s="35">
        <v>1.0796465411501801</v>
      </c>
      <c r="CX129" s="35">
        <v>0.515817095530678</v>
      </c>
      <c r="CY129" s="35">
        <v>136.62754218196301</v>
      </c>
      <c r="CZ129" s="35">
        <v>154.63527707084299</v>
      </c>
      <c r="DA129" s="35">
        <v>69.946497244060495</v>
      </c>
      <c r="DC129" s="47">
        <f>AQ129*CW129*3600/AT129</f>
        <v>627.83083440513224</v>
      </c>
      <c r="DD129" s="47">
        <f>(CX129/CW129)*DC129</f>
        <v>299.95546240758995</v>
      </c>
    </row>
    <row r="130" spans="1:108" s="1" customFormat="1" ht="24" customHeight="1" x14ac:dyDescent="0.3">
      <c r="A130" s="3" t="s">
        <v>165</v>
      </c>
      <c r="B130" s="11">
        <v>38.208517000000001</v>
      </c>
      <c r="C130" s="11">
        <v>-121.97590599999999</v>
      </c>
      <c r="D130" s="23" t="str">
        <f>CONCATENATE(E130,"_",F130,"_",TEXT(G130,"00000"))</f>
        <v>ANG_CH4_00126</v>
      </c>
      <c r="E130" s="23" t="s">
        <v>20</v>
      </c>
      <c r="F130" s="23" t="s">
        <v>21</v>
      </c>
      <c r="G130" s="23">
        <f>G129+1</f>
        <v>126</v>
      </c>
      <c r="H130" s="11">
        <v>38.208517000000001</v>
      </c>
      <c r="I130" s="11">
        <v>-121.97590599999999</v>
      </c>
      <c r="J130" s="3" t="s">
        <v>22</v>
      </c>
      <c r="K130" s="12" t="s">
        <v>166</v>
      </c>
      <c r="L130" s="12" t="s">
        <v>23</v>
      </c>
      <c r="M130" s="12" t="s">
        <v>24</v>
      </c>
      <c r="N130" s="1" t="s">
        <v>170</v>
      </c>
      <c r="O130" s="12" t="s">
        <v>27</v>
      </c>
      <c r="P130" s="12" t="s">
        <v>168</v>
      </c>
      <c r="Q130" s="12" t="s">
        <v>28</v>
      </c>
      <c r="R130" s="1" t="s">
        <v>171</v>
      </c>
      <c r="S130" s="3" t="str">
        <f>CONCATENATE(MID(R130,8,2),"/",MID(R130,10,2),"/",MID(R130,6,2))</f>
        <v>10/06/17</v>
      </c>
      <c r="T130" s="3" t="str">
        <f>CONCATENATE(MID(R130,13,2),":",MID(R130,15,2),":",MID(R130,17,2))</f>
        <v>18:16:33</v>
      </c>
      <c r="U130" s="22"/>
      <c r="V130" s="35">
        <v>1.7769314431800001</v>
      </c>
      <c r="W130" s="35">
        <v>1.7703223783599999</v>
      </c>
      <c r="X130" s="35">
        <v>1.7904452910799999</v>
      </c>
      <c r="Y130" s="35">
        <v>148.55302083800001</v>
      </c>
      <c r="Z130" s="35">
        <v>146.05478424200001</v>
      </c>
      <c r="AA130" s="35">
        <v>138.13037319899999</v>
      </c>
      <c r="AB130" s="35">
        <f>V130/Y130</f>
        <v>1.1961597503411114E-2</v>
      </c>
      <c r="AC130" s="35">
        <f>W130/Z130</f>
        <v>1.2120947544085447E-2</v>
      </c>
      <c r="AD130" s="35">
        <f>X130/AA130</f>
        <v>1.2961995610484328E-2</v>
      </c>
      <c r="AE130" s="26">
        <v>103</v>
      </c>
      <c r="AF130" s="26">
        <v>41</v>
      </c>
      <c r="AG130" s="26">
        <v>22</v>
      </c>
      <c r="AH130" s="35">
        <v>0.16505891204199999</v>
      </c>
      <c r="AI130" s="35">
        <v>0.16300757169899999</v>
      </c>
      <c r="AJ130" s="35">
        <v>0.15279908539699999</v>
      </c>
      <c r="AK130" s="26">
        <v>450</v>
      </c>
      <c r="AL130" s="26">
        <v>448</v>
      </c>
      <c r="AM130" s="26">
        <v>452</v>
      </c>
      <c r="AN130" s="26"/>
      <c r="AO130" s="35">
        <v>13.8106082565</v>
      </c>
      <c r="AP130" s="35">
        <v>14.170796145800001</v>
      </c>
      <c r="AQ130" s="35">
        <v>14.1830539908</v>
      </c>
      <c r="AR130" s="35">
        <v>144.34680460600001</v>
      </c>
      <c r="AS130" s="35">
        <v>144.34680460600001</v>
      </c>
      <c r="AT130" s="35">
        <v>146</v>
      </c>
      <c r="AU130" s="35">
        <f>AO130/AR130</f>
        <v>9.567657762980325E-2</v>
      </c>
      <c r="AV130" s="35">
        <f>AP130/AS130</f>
        <v>9.8171872834176818E-2</v>
      </c>
      <c r="AW130" s="35">
        <f>AQ130/AT130</f>
        <v>9.7144205416438353E-2</v>
      </c>
      <c r="AX130" s="26">
        <v>21</v>
      </c>
      <c r="AY130" s="26">
        <v>19</v>
      </c>
      <c r="AZ130" s="26">
        <v>12</v>
      </c>
      <c r="BA130" s="35">
        <v>3.4092301513000002E-2</v>
      </c>
      <c r="BB130" s="35">
        <v>3.3305677112599998E-2</v>
      </c>
      <c r="BC130" s="35">
        <v>3.3656062701699997E-2</v>
      </c>
      <c r="BD130" s="26">
        <v>2117</v>
      </c>
      <c r="BE130" s="26">
        <v>2167</v>
      </c>
      <c r="BF130" s="26">
        <v>2169</v>
      </c>
      <c r="BG130" s="27"/>
      <c r="BH130" s="35" t="s">
        <v>647</v>
      </c>
      <c r="BI130" s="35" t="s">
        <v>647</v>
      </c>
      <c r="BJ130" s="35">
        <v>8.1831348953099994</v>
      </c>
      <c r="BK130" s="35" t="s">
        <v>647</v>
      </c>
      <c r="BL130" s="35" t="s">
        <v>647</v>
      </c>
      <c r="BM130" s="35">
        <v>148.660687473</v>
      </c>
      <c r="BN130" s="35" t="e">
        <f>BH130/BK130</f>
        <v>#VALUE!</v>
      </c>
      <c r="BO130" s="35" t="e">
        <f>BI130/BL130</f>
        <v>#VALUE!</v>
      </c>
      <c r="BP130" s="35">
        <f>BJ130/BM130</f>
        <v>5.5045722136837512E-2</v>
      </c>
      <c r="BQ130" s="26" t="s">
        <v>647</v>
      </c>
      <c r="BR130" s="26" t="s">
        <v>647</v>
      </c>
      <c r="BS130" s="26">
        <v>2</v>
      </c>
      <c r="BT130" s="35" t="s">
        <v>647</v>
      </c>
      <c r="BU130" s="35" t="s">
        <v>647</v>
      </c>
      <c r="BV130" s="35">
        <v>7.49297819925E-2</v>
      </c>
      <c r="BW130" s="26" t="s">
        <v>647</v>
      </c>
      <c r="BX130" s="26" t="s">
        <v>647</v>
      </c>
      <c r="BY130" s="26">
        <v>992</v>
      </c>
      <c r="BZ130" s="27"/>
      <c r="CA130" s="35">
        <v>13.452811928299999</v>
      </c>
      <c r="CB130" s="35">
        <v>13.7017658861</v>
      </c>
      <c r="CC130" s="35">
        <v>13.7017658861</v>
      </c>
      <c r="CD130" s="35">
        <v>12.8062484749</v>
      </c>
      <c r="CE130" s="35">
        <v>42.047592083300003</v>
      </c>
      <c r="CF130" s="35">
        <v>75.709972922999995</v>
      </c>
      <c r="CG130" s="35">
        <f>CA130/CD130</f>
        <v>1.050488123408448</v>
      </c>
      <c r="CH130" s="35">
        <f>CB130/CE130</f>
        <v>0.3258632708135959</v>
      </c>
      <c r="CI130" s="35">
        <f>CC130/CF130</f>
        <v>0.18097702795423309</v>
      </c>
      <c r="CJ130" s="26">
        <v>21</v>
      </c>
      <c r="CK130" s="26">
        <v>19</v>
      </c>
      <c r="CL130" s="26">
        <v>12</v>
      </c>
      <c r="CM130" s="35">
        <v>3.1357121632900001E-3</v>
      </c>
      <c r="CN130" s="35">
        <v>1.01319498996E-2</v>
      </c>
      <c r="CO130" s="35">
        <v>1.8243366969400002E-2</v>
      </c>
      <c r="CP130" s="26">
        <v>2042</v>
      </c>
      <c r="CQ130" s="26">
        <v>2075</v>
      </c>
      <c r="CR130" s="26">
        <v>2075</v>
      </c>
      <c r="CS130" s="26"/>
      <c r="CT130" s="35">
        <v>201710061700</v>
      </c>
      <c r="CU130" s="35">
        <v>201710061900</v>
      </c>
      <c r="CV130" s="35">
        <v>0.33697119481447602</v>
      </c>
      <c r="CW130" s="35">
        <v>1.0796465411501801</v>
      </c>
      <c r="CX130" s="35">
        <v>0.515817095530678</v>
      </c>
      <c r="CY130" s="35">
        <v>136.62754218196301</v>
      </c>
      <c r="CZ130" s="35">
        <v>154.63527707084299</v>
      </c>
      <c r="DA130" s="35">
        <v>69.946497244060495</v>
      </c>
      <c r="DC130" s="47">
        <f>AQ130*CW130*3600/AT130</f>
        <v>377.57305933430496</v>
      </c>
      <c r="DD130" s="47">
        <f>(CX130/CW130)*DC130</f>
        <v>180.39111078795406</v>
      </c>
    </row>
    <row r="131" spans="1:108" s="1" customFormat="1" ht="24" customHeight="1" x14ac:dyDescent="0.3">
      <c r="A131" s="3" t="s">
        <v>165</v>
      </c>
      <c r="B131" s="11">
        <v>38.208517000000001</v>
      </c>
      <c r="C131" s="11">
        <v>-121.97590599999999</v>
      </c>
      <c r="D131" s="23" t="str">
        <f>CONCATENATE(E131,"_",F131,"_",TEXT(G131,"00000"))</f>
        <v>ANG_CH4_00127</v>
      </c>
      <c r="E131" s="23" t="s">
        <v>20</v>
      </c>
      <c r="F131" s="23" t="s">
        <v>21</v>
      </c>
      <c r="G131" s="23">
        <f>G130+1</f>
        <v>127</v>
      </c>
      <c r="H131" s="11">
        <v>38.208517000000001</v>
      </c>
      <c r="I131" s="11">
        <v>-121.97590599999999</v>
      </c>
      <c r="J131" s="3" t="s">
        <v>22</v>
      </c>
      <c r="K131" s="12" t="s">
        <v>166</v>
      </c>
      <c r="L131" s="12" t="s">
        <v>23</v>
      </c>
      <c r="M131" s="12" t="s">
        <v>24</v>
      </c>
      <c r="N131" s="1" t="s">
        <v>172</v>
      </c>
      <c r="O131" s="12" t="s">
        <v>27</v>
      </c>
      <c r="P131" s="12" t="s">
        <v>168</v>
      </c>
      <c r="Q131" s="12" t="s">
        <v>28</v>
      </c>
      <c r="R131" s="1" t="s">
        <v>173</v>
      </c>
      <c r="S131" s="3" t="str">
        <f>CONCATENATE(MID(R131,8,2),"/",MID(R131,10,2),"/",MID(R131,6,2))</f>
        <v>10/06/17</v>
      </c>
      <c r="T131" s="3" t="str">
        <f>CONCATENATE(MID(R131,13,2),":",MID(R131,15,2),":",MID(R131,17,2))</f>
        <v>18:22:47</v>
      </c>
      <c r="U131" s="22"/>
      <c r="V131" s="35" t="s">
        <v>647</v>
      </c>
      <c r="W131" s="35">
        <v>0.957605684342</v>
      </c>
      <c r="X131" s="35">
        <v>1.5258688101</v>
      </c>
      <c r="Y131" s="35" t="s">
        <v>647</v>
      </c>
      <c r="Z131" s="35">
        <v>145.197796127</v>
      </c>
      <c r="AA131" s="35">
        <v>146.595804851</v>
      </c>
      <c r="AB131" s="35" t="e">
        <f>V131/Y131</f>
        <v>#VALUE!</v>
      </c>
      <c r="AC131" s="35">
        <f>W131/Z131</f>
        <v>6.5951805735702217E-3</v>
      </c>
      <c r="AD131" s="35">
        <f>X131/AA131</f>
        <v>1.0408679918575386E-2</v>
      </c>
      <c r="AE131" s="26" t="s">
        <v>647</v>
      </c>
      <c r="AF131" s="26">
        <v>1206</v>
      </c>
      <c r="AG131" s="26">
        <v>444</v>
      </c>
      <c r="AH131" s="35" t="s">
        <v>647</v>
      </c>
      <c r="AI131" s="35">
        <v>0.235138131379</v>
      </c>
      <c r="AJ131" s="35">
        <v>0.15778259051900001</v>
      </c>
      <c r="AK131" s="26" t="s">
        <v>647</v>
      </c>
      <c r="AL131" s="26">
        <v>325</v>
      </c>
      <c r="AM131" s="26">
        <v>489</v>
      </c>
      <c r="AN131" s="26"/>
      <c r="AO131" s="35">
        <v>28.788545849799998</v>
      </c>
      <c r="AP131" s="35">
        <v>29.121194325600001</v>
      </c>
      <c r="AQ131" s="35">
        <v>28.991519887700001</v>
      </c>
      <c r="AR131" s="35">
        <v>145.83552379299999</v>
      </c>
      <c r="AS131" s="35">
        <v>147.959453905</v>
      </c>
      <c r="AT131" s="35">
        <v>145.38225476299999</v>
      </c>
      <c r="AU131" s="35">
        <f>AO131/AR131</f>
        <v>0.19740420647209847</v>
      </c>
      <c r="AV131" s="35">
        <f>AP131/AS131</f>
        <v>0.19681874700820254</v>
      </c>
      <c r="AW131" s="35">
        <f>AQ131/AT131</f>
        <v>0.19941580858655378</v>
      </c>
      <c r="AX131" s="26">
        <v>12</v>
      </c>
      <c r="AY131" s="26">
        <v>12</v>
      </c>
      <c r="AZ131" s="26">
        <v>9</v>
      </c>
      <c r="BA131" s="35">
        <v>1.6089532633799999E-2</v>
      </c>
      <c r="BB131" s="35">
        <v>1.6159835507400001E-2</v>
      </c>
      <c r="BC131" s="35">
        <v>1.5937541631600001E-2</v>
      </c>
      <c r="BD131" s="26">
        <v>4532</v>
      </c>
      <c r="BE131" s="26">
        <v>4578</v>
      </c>
      <c r="BF131" s="26">
        <v>4561</v>
      </c>
      <c r="BG131" s="27"/>
      <c r="BH131" s="35">
        <v>19.490089778200002</v>
      </c>
      <c r="BI131" s="35">
        <v>19.621177388700001</v>
      </c>
      <c r="BJ131" s="35">
        <v>19.621177388700001</v>
      </c>
      <c r="BK131" s="35">
        <v>147.52626884700001</v>
      </c>
      <c r="BL131" s="35">
        <v>149.62620091400001</v>
      </c>
      <c r="BM131" s="35">
        <v>149.62620091400001</v>
      </c>
      <c r="BN131" s="35">
        <f>BH131/BK131</f>
        <v>0.13211267342776248</v>
      </c>
      <c r="BO131" s="35">
        <f>BI131/BL131</f>
        <v>0.13113463597179467</v>
      </c>
      <c r="BP131" s="35">
        <f>BJ131/BM131</f>
        <v>0.13113463597179467</v>
      </c>
      <c r="BQ131" s="26">
        <v>2</v>
      </c>
      <c r="BR131" s="26">
        <v>2</v>
      </c>
      <c r="BS131" s="26">
        <v>2</v>
      </c>
      <c r="BT131" s="35">
        <v>2.9052041915599999E-2</v>
      </c>
      <c r="BU131" s="35">
        <v>2.9269601117800002E-2</v>
      </c>
      <c r="BV131" s="35">
        <v>2.9269601117800002E-2</v>
      </c>
      <c r="BW131" s="26">
        <v>2539</v>
      </c>
      <c r="BX131" s="26">
        <v>2556</v>
      </c>
      <c r="BY131" s="26">
        <v>2556</v>
      </c>
      <c r="BZ131" s="27"/>
      <c r="CA131" s="35">
        <v>28.194992821700001</v>
      </c>
      <c r="CB131" s="35">
        <v>28.377187529699999</v>
      </c>
      <c r="CC131" s="35">
        <v>28.392312614200002</v>
      </c>
      <c r="CD131" s="35">
        <v>72.691127381499996</v>
      </c>
      <c r="CE131" s="35">
        <v>72.691127381499996</v>
      </c>
      <c r="CF131" s="35">
        <v>73.430239002700006</v>
      </c>
      <c r="CG131" s="35">
        <f>CA131/CD131</f>
        <v>0.38787392405851817</v>
      </c>
      <c r="CH131" s="35">
        <f>CB131/CE131</f>
        <v>0.39038034698196244</v>
      </c>
      <c r="CI131" s="35">
        <f>CC131/CF131</f>
        <v>0.386656954952251</v>
      </c>
      <c r="CJ131" s="26">
        <v>12</v>
      </c>
      <c r="CK131" s="26">
        <v>12</v>
      </c>
      <c r="CL131" s="26">
        <v>9</v>
      </c>
      <c r="CM131" s="35">
        <v>8.1970148152399995E-3</v>
      </c>
      <c r="CN131" s="35">
        <v>8.1510571183600004E-3</v>
      </c>
      <c r="CO131" s="35">
        <v>8.2283997089599992E-3</v>
      </c>
      <c r="CP131" s="26">
        <v>4434</v>
      </c>
      <c r="CQ131" s="26">
        <v>4459</v>
      </c>
      <c r="CR131" s="26">
        <v>4462</v>
      </c>
      <c r="CS131" s="26"/>
      <c r="CT131" s="35">
        <v>201710061700</v>
      </c>
      <c r="CU131" s="35">
        <v>201710061900</v>
      </c>
      <c r="CV131" s="35">
        <v>0.33697119481447602</v>
      </c>
      <c r="CW131" s="35">
        <v>1.0796465411501801</v>
      </c>
      <c r="CX131" s="35">
        <v>0.515817095530678</v>
      </c>
      <c r="CY131" s="35">
        <v>136.62754218196301</v>
      </c>
      <c r="CZ131" s="35">
        <v>154.63527707084299</v>
      </c>
      <c r="DA131" s="35">
        <v>69.946497244060495</v>
      </c>
      <c r="DC131" s="47">
        <f>AQ131*CW131*3600/AT131</f>
        <v>775.07491676810105</v>
      </c>
      <c r="DD131" s="47">
        <f>(CX131/CW131)*DC131</f>
        <v>370.30349947686415</v>
      </c>
    </row>
    <row r="132" spans="1:108" s="1" customFormat="1" ht="24" customHeight="1" x14ac:dyDescent="0.3">
      <c r="A132" s="3" t="s">
        <v>165</v>
      </c>
      <c r="B132" s="11">
        <v>38.208517000000001</v>
      </c>
      <c r="C132" s="11">
        <v>-121.97590599999999</v>
      </c>
      <c r="D132" s="23" t="str">
        <f>CONCATENATE(E132,"_",F132,"_",TEXT(G132,"00000"))</f>
        <v>ANG_CH4_00128</v>
      </c>
      <c r="E132" s="23" t="s">
        <v>20</v>
      </c>
      <c r="F132" s="23" t="s">
        <v>21</v>
      </c>
      <c r="G132" s="23">
        <f>G131+1</f>
        <v>128</v>
      </c>
      <c r="H132" s="11">
        <v>38.208517000000001</v>
      </c>
      <c r="I132" s="11">
        <v>-121.97590599999999</v>
      </c>
      <c r="J132" s="3" t="s">
        <v>22</v>
      </c>
      <c r="K132" s="12" t="s">
        <v>166</v>
      </c>
      <c r="L132" s="12" t="s">
        <v>23</v>
      </c>
      <c r="M132" s="12" t="s">
        <v>24</v>
      </c>
      <c r="N132" s="1" t="s">
        <v>174</v>
      </c>
      <c r="O132" s="12" t="s">
        <v>27</v>
      </c>
      <c r="P132" s="12" t="s">
        <v>168</v>
      </c>
      <c r="Q132" s="12" t="s">
        <v>28</v>
      </c>
      <c r="R132" s="1" t="s">
        <v>175</v>
      </c>
      <c r="S132" s="3" t="str">
        <f>CONCATENATE(MID(R132,8,2),"/",MID(R132,10,2),"/",MID(R132,6,2))</f>
        <v>10/06/17</v>
      </c>
      <c r="T132" s="3" t="str">
        <f>CONCATENATE(MID(R132,13,2),":",MID(R132,15,2),":",MID(R132,17,2))</f>
        <v>18:29:28</v>
      </c>
      <c r="U132" s="22"/>
      <c r="V132" s="35">
        <v>1.1600652571900001</v>
      </c>
      <c r="W132" s="35">
        <v>1.35668452036</v>
      </c>
      <c r="X132" s="35">
        <v>2.1526934302199998</v>
      </c>
      <c r="Y132" s="35">
        <v>148.21217898699999</v>
      </c>
      <c r="Z132" s="35">
        <v>141.2276531</v>
      </c>
      <c r="AA132" s="35">
        <v>148.63781483899999</v>
      </c>
      <c r="AB132" s="35">
        <f>V132/Y132</f>
        <v>7.8270575678652688E-3</v>
      </c>
      <c r="AC132" s="35">
        <f>W132/Z132</f>
        <v>9.6063659671478327E-3</v>
      </c>
      <c r="AD132" s="35">
        <f>X132/AA132</f>
        <v>1.4482811339440994E-2</v>
      </c>
      <c r="AE132" s="26">
        <v>652</v>
      </c>
      <c r="AF132" s="26">
        <v>478</v>
      </c>
      <c r="AG132" s="26">
        <v>186</v>
      </c>
      <c r="AH132" s="35">
        <v>0.21025986521000001</v>
      </c>
      <c r="AI132" s="35">
        <v>0.172060980872</v>
      </c>
      <c r="AJ132" s="35">
        <v>0.11799461366900001</v>
      </c>
      <c r="AK132" s="26">
        <v>371</v>
      </c>
      <c r="AL132" s="26">
        <v>432</v>
      </c>
      <c r="AM132" s="26">
        <v>663</v>
      </c>
      <c r="AN132" s="26"/>
      <c r="AO132" s="35">
        <v>26.2756277535</v>
      </c>
      <c r="AP132" s="35">
        <v>25.9372115376</v>
      </c>
      <c r="AQ132" s="35">
        <v>26.149136994300001</v>
      </c>
      <c r="AR132" s="35">
        <v>146.219013811</v>
      </c>
      <c r="AS132" s="35">
        <v>144.138821974</v>
      </c>
      <c r="AT132" s="35">
        <v>144.22205101899999</v>
      </c>
      <c r="AU132" s="35">
        <f>AO132/AR132</f>
        <v>0.17970048537916822</v>
      </c>
      <c r="AV132" s="35">
        <f>AP132/AS132</f>
        <v>0.17994604911006279</v>
      </c>
      <c r="AW132" s="35">
        <f>AQ132/AT132</f>
        <v>0.18131164277267892</v>
      </c>
      <c r="AX132" s="26">
        <v>15</v>
      </c>
      <c r="AY132" s="26">
        <v>12</v>
      </c>
      <c r="AZ132" s="26">
        <v>10</v>
      </c>
      <c r="BA132" s="35">
        <v>1.8186444503900001E-2</v>
      </c>
      <c r="BB132" s="35">
        <v>1.81993462088E-2</v>
      </c>
      <c r="BC132" s="35">
        <v>1.8091075140299999E-2</v>
      </c>
      <c r="BD132" s="26">
        <v>4020</v>
      </c>
      <c r="BE132" s="26">
        <v>3960</v>
      </c>
      <c r="BF132" s="26">
        <v>3986</v>
      </c>
      <c r="BG132" s="27"/>
      <c r="BH132" s="35" t="s">
        <v>647</v>
      </c>
      <c r="BI132" s="35">
        <v>16.263009187200002</v>
      </c>
      <c r="BJ132" s="35">
        <v>16.927603502299998</v>
      </c>
      <c r="BK132" s="35" t="s">
        <v>647</v>
      </c>
      <c r="BL132" s="35">
        <v>148.05404418699999</v>
      </c>
      <c r="BM132" s="35">
        <v>146.49232061800001</v>
      </c>
      <c r="BN132" s="35" t="e">
        <f>BH132/BK132</f>
        <v>#VALUE!</v>
      </c>
      <c r="BO132" s="35">
        <f>BI132/BL132</f>
        <v>0.10984508580298537</v>
      </c>
      <c r="BP132" s="35">
        <f>BJ132/BM132</f>
        <v>0.11555283874873674</v>
      </c>
      <c r="BQ132" s="26" t="s">
        <v>647</v>
      </c>
      <c r="BR132" s="26">
        <v>1</v>
      </c>
      <c r="BS132" s="26">
        <v>1</v>
      </c>
      <c r="BT132" s="35" t="s">
        <v>647</v>
      </c>
      <c r="BU132" s="35">
        <v>3.6341198867599997E-2</v>
      </c>
      <c r="BV132" s="35">
        <v>3.4227177714400002E-2</v>
      </c>
      <c r="BW132" s="26" t="s">
        <v>647</v>
      </c>
      <c r="BX132" s="26">
        <v>2037</v>
      </c>
      <c r="BY132" s="26">
        <v>2140</v>
      </c>
      <c r="BZ132" s="27"/>
      <c r="CA132" s="35">
        <v>24.755296291600001</v>
      </c>
      <c r="CB132" s="35">
        <v>24.815140036799999</v>
      </c>
      <c r="CC132" s="35">
        <v>25.0013234864</v>
      </c>
      <c r="CD132" s="35">
        <v>71.021123618299995</v>
      </c>
      <c r="CE132" s="35">
        <v>72.801098892799999</v>
      </c>
      <c r="CF132" s="35">
        <v>72.801098892799999</v>
      </c>
      <c r="CG132" s="35">
        <f>CA132/CD132</f>
        <v>0.34856244213547349</v>
      </c>
      <c r="CH132" s="35">
        <f>CB132/CE132</f>
        <v>0.34086216299207822</v>
      </c>
      <c r="CI132" s="35">
        <f>CC132/CF132</f>
        <v>0.34341958935557526</v>
      </c>
      <c r="CJ132" s="26">
        <v>15</v>
      </c>
      <c r="CK132" s="26">
        <v>12</v>
      </c>
      <c r="CL132" s="26">
        <v>10</v>
      </c>
      <c r="CM132" s="35">
        <v>9.4922645840999995E-3</v>
      </c>
      <c r="CN132" s="35">
        <v>9.7016389782500004E-3</v>
      </c>
      <c r="CO132" s="35">
        <v>9.6425296546799998E-3</v>
      </c>
      <c r="CP132" s="26">
        <v>3741</v>
      </c>
      <c r="CQ132" s="26">
        <v>3752</v>
      </c>
      <c r="CR132" s="26">
        <v>3775</v>
      </c>
      <c r="CS132" s="26"/>
      <c r="CT132" s="35">
        <v>201710061700</v>
      </c>
      <c r="CU132" s="35">
        <v>201710061900</v>
      </c>
      <c r="CV132" s="35">
        <v>0.33697119481447602</v>
      </c>
      <c r="CW132" s="35">
        <v>1.0796465411501801</v>
      </c>
      <c r="CX132" s="35">
        <v>0.515817095530678</v>
      </c>
      <c r="CY132" s="35">
        <v>136.62754218196301</v>
      </c>
      <c r="CZ132" s="35">
        <v>154.63527707084299</v>
      </c>
      <c r="DA132" s="35">
        <v>69.946497244060495</v>
      </c>
      <c r="DC132" s="47">
        <f>AQ132*CW132*3600/AT132</f>
        <v>704.70895676320754</v>
      </c>
      <c r="DD132" s="47">
        <f>(CX132/CW132)*DC132</f>
        <v>336.68512185923674</v>
      </c>
    </row>
    <row r="133" spans="1:108" s="1" customFormat="1" ht="24" customHeight="1" x14ac:dyDescent="0.3">
      <c r="A133" s="3" t="s">
        <v>287</v>
      </c>
      <c r="B133" s="11">
        <v>37.759348000000003</v>
      </c>
      <c r="C133" s="11">
        <v>-121.72818599999999</v>
      </c>
      <c r="D133" s="23" t="str">
        <f>CONCATENATE(E133,"_",F133,"_",TEXT(G133,"00000"))</f>
        <v>ANG_CH4_00129</v>
      </c>
      <c r="E133" s="23" t="s">
        <v>20</v>
      </c>
      <c r="F133" s="23" t="s">
        <v>21</v>
      </c>
      <c r="G133" s="23">
        <f>G132+1</f>
        <v>129</v>
      </c>
      <c r="H133" s="11">
        <v>37.759348000000003</v>
      </c>
      <c r="I133" s="11">
        <v>-121.72818599999999</v>
      </c>
      <c r="J133" s="3" t="s">
        <v>22</v>
      </c>
      <c r="K133" s="12" t="s">
        <v>120</v>
      </c>
      <c r="L133" s="12" t="s">
        <v>23</v>
      </c>
      <c r="M133" s="12" t="s">
        <v>24</v>
      </c>
      <c r="N133" s="1" t="s">
        <v>440</v>
      </c>
      <c r="O133" s="12" t="s">
        <v>27</v>
      </c>
      <c r="P133" s="12" t="s">
        <v>179</v>
      </c>
      <c r="Q133" s="12" t="s">
        <v>28</v>
      </c>
      <c r="R133" s="1" t="s">
        <v>441</v>
      </c>
      <c r="S133" s="3" t="str">
        <f>CONCATENATE(MID(R133,8,2),"/",MID(R133,10,2),"/",MID(R133,6,2))</f>
        <v>10/06/17</v>
      </c>
      <c r="T133" s="3" t="str">
        <f>CONCATENATE(MID(R133,13,2),":",MID(R133,15,2),":",MID(R133,17,2))</f>
        <v>18:41:57</v>
      </c>
      <c r="U133" s="22"/>
      <c r="V133" s="35" t="s">
        <v>647</v>
      </c>
      <c r="W133" s="35">
        <v>3.4127105160800002</v>
      </c>
      <c r="X133" s="35">
        <v>3.8808605492599999</v>
      </c>
      <c r="Y133" s="35" t="s">
        <v>647</v>
      </c>
      <c r="Z133" s="35">
        <v>138.92443989399999</v>
      </c>
      <c r="AA133" s="35">
        <v>136.821051012</v>
      </c>
      <c r="AB133" s="35" t="e">
        <f>V133/Y133</f>
        <v>#VALUE!</v>
      </c>
      <c r="AC133" s="35">
        <f>W133/Z133</f>
        <v>2.4565227822288968E-2</v>
      </c>
      <c r="AD133" s="35">
        <f>X133/AA133</f>
        <v>2.8364498887818265E-2</v>
      </c>
      <c r="AE133" s="26" t="s">
        <v>647</v>
      </c>
      <c r="AF133" s="26">
        <v>46</v>
      </c>
      <c r="AG133" s="26">
        <v>15</v>
      </c>
      <c r="AH133" s="35" t="s">
        <v>647</v>
      </c>
      <c r="AI133" s="35">
        <v>8.33880191444E-2</v>
      </c>
      <c r="AJ133" s="35">
        <v>7.3638886443399998E-2</v>
      </c>
      <c r="AK133" s="26" t="s">
        <v>647</v>
      </c>
      <c r="AL133" s="26">
        <v>833</v>
      </c>
      <c r="AM133" s="26">
        <v>929</v>
      </c>
      <c r="AN133" s="26"/>
      <c r="AO133" s="35" t="s">
        <v>647</v>
      </c>
      <c r="AP133" s="35" t="s">
        <v>647</v>
      </c>
      <c r="AQ133" s="35">
        <v>0.19375183201599999</v>
      </c>
      <c r="AR133" s="35" t="s">
        <v>647</v>
      </c>
      <c r="AS133" s="35" t="s">
        <v>647</v>
      </c>
      <c r="AT133" s="35">
        <v>127.027556066</v>
      </c>
      <c r="AU133" s="35" t="e">
        <f>AO133/AR133</f>
        <v>#VALUE!</v>
      </c>
      <c r="AV133" s="35" t="e">
        <f>AP133/AS133</f>
        <v>#VALUE!</v>
      </c>
      <c r="AW133" s="35">
        <f>AQ133/AT133</f>
        <v>1.5252740272774508E-3</v>
      </c>
      <c r="AX133" s="26" t="s">
        <v>647</v>
      </c>
      <c r="AY133" s="26" t="s">
        <v>647</v>
      </c>
      <c r="AZ133" s="26">
        <v>72</v>
      </c>
      <c r="BA133" s="35" t="s">
        <v>647</v>
      </c>
      <c r="BB133" s="35" t="s">
        <v>647</v>
      </c>
      <c r="BC133" s="35">
        <v>1.6285584111</v>
      </c>
      <c r="BD133" s="26" t="s">
        <v>647</v>
      </c>
      <c r="BE133" s="26" t="s">
        <v>647</v>
      </c>
      <c r="BF133" s="26">
        <v>39</v>
      </c>
      <c r="BG133" s="27"/>
      <c r="BH133" s="35">
        <v>0.10579066841199999</v>
      </c>
      <c r="BI133" s="35">
        <v>1.0628648675800001</v>
      </c>
      <c r="BJ133" s="35">
        <v>1.0628648675800001</v>
      </c>
      <c r="BK133" s="35">
        <v>10.1980390272</v>
      </c>
      <c r="BL133" s="35">
        <v>49.678969393499997</v>
      </c>
      <c r="BM133" s="35">
        <v>49.678969393499997</v>
      </c>
      <c r="BN133" s="35">
        <f>BH133/BK133</f>
        <v>1.0373628511308625E-2</v>
      </c>
      <c r="BO133" s="35">
        <f>BI133/BL133</f>
        <v>2.1394664192028619E-2</v>
      </c>
      <c r="BP133" s="35">
        <f>BJ133/BM133</f>
        <v>2.1394664192028619E-2</v>
      </c>
      <c r="BQ133" s="26">
        <v>9</v>
      </c>
      <c r="BR133" s="26">
        <v>6</v>
      </c>
      <c r="BS133" s="26">
        <v>4</v>
      </c>
      <c r="BT133" s="35">
        <v>0.42491829279900001</v>
      </c>
      <c r="BU133" s="35">
        <v>0.267091233298</v>
      </c>
      <c r="BV133" s="35">
        <v>0.267091233298</v>
      </c>
      <c r="BW133" s="26">
        <v>12</v>
      </c>
      <c r="BX133" s="26">
        <v>93</v>
      </c>
      <c r="BY133" s="26">
        <v>93</v>
      </c>
      <c r="BZ133" s="27"/>
      <c r="CA133" s="35" t="s">
        <v>647</v>
      </c>
      <c r="CB133" s="35" t="s">
        <v>647</v>
      </c>
      <c r="CC133" s="35">
        <v>0.19375183201599999</v>
      </c>
      <c r="CD133" s="35" t="s">
        <v>647</v>
      </c>
      <c r="CE133" s="35" t="s">
        <v>647</v>
      </c>
      <c r="CF133" s="35">
        <v>71.693793315700006</v>
      </c>
      <c r="CG133" s="35" t="e">
        <f>CA133/CD133</f>
        <v>#VALUE!</v>
      </c>
      <c r="CH133" s="35" t="e">
        <f>CB133/CE133</f>
        <v>#VALUE!</v>
      </c>
      <c r="CI133" s="35">
        <f>CC133/CF133</f>
        <v>2.7024910114997482E-3</v>
      </c>
      <c r="CJ133" s="26" t="s">
        <v>647</v>
      </c>
      <c r="CK133" s="26" t="s">
        <v>647</v>
      </c>
      <c r="CL133" s="26">
        <v>72</v>
      </c>
      <c r="CM133" s="35" t="s">
        <v>647</v>
      </c>
      <c r="CN133" s="35" t="s">
        <v>647</v>
      </c>
      <c r="CO133" s="35">
        <v>0.91915119635599996</v>
      </c>
      <c r="CP133" s="26" t="s">
        <v>647</v>
      </c>
      <c r="CQ133" s="26" t="s">
        <v>647</v>
      </c>
      <c r="CR133" s="26">
        <v>39</v>
      </c>
      <c r="CS133" s="26"/>
      <c r="CT133" s="35">
        <v>201710061700</v>
      </c>
      <c r="CU133" s="35">
        <v>201710061900</v>
      </c>
      <c r="CV133" s="35">
        <v>2.3923212683032302</v>
      </c>
      <c r="CW133" s="35">
        <v>2.4622984986288801</v>
      </c>
      <c r="CX133" s="35">
        <v>0.54090056905962902</v>
      </c>
      <c r="CY133" s="35">
        <v>60.586762840253002</v>
      </c>
      <c r="CZ133" s="35">
        <v>53.532234185223601</v>
      </c>
      <c r="DA133" s="35">
        <v>9.8198785179976493</v>
      </c>
      <c r="DC133" s="47">
        <f>AQ133*CW133*3600/AT133</f>
        <v>13.520447810506411</v>
      </c>
      <c r="DD133" s="47">
        <f>(CX133/CW133)*DC133</f>
        <v>2.9700777215744822</v>
      </c>
    </row>
    <row r="134" spans="1:108" s="1" customFormat="1" ht="24" customHeight="1" x14ac:dyDescent="0.3">
      <c r="A134" s="3" t="s">
        <v>477</v>
      </c>
      <c r="B134" s="11">
        <v>37.756445999999997</v>
      </c>
      <c r="C134" s="11">
        <v>-121.657357</v>
      </c>
      <c r="D134" s="23" t="str">
        <f>CONCATENATE(E134,"_",F134,"_",TEXT(G134,"00000"))</f>
        <v>ANG_CH4_00130</v>
      </c>
      <c r="E134" s="23" t="s">
        <v>20</v>
      </c>
      <c r="F134" s="23" t="s">
        <v>21</v>
      </c>
      <c r="G134" s="23">
        <f>G133+1</f>
        <v>130</v>
      </c>
      <c r="H134" s="11">
        <v>37.756445999999997</v>
      </c>
      <c r="I134" s="11">
        <v>-121.657357</v>
      </c>
      <c r="J134" s="3" t="s">
        <v>25</v>
      </c>
      <c r="K134" s="12" t="s">
        <v>120</v>
      </c>
      <c r="L134" s="12" t="s">
        <v>23</v>
      </c>
      <c r="M134" s="12" t="s">
        <v>24</v>
      </c>
      <c r="N134" s="1" t="s">
        <v>442</v>
      </c>
      <c r="O134" s="12" t="s">
        <v>27</v>
      </c>
      <c r="P134" s="12" t="s">
        <v>122</v>
      </c>
      <c r="Q134" s="12" t="s">
        <v>28</v>
      </c>
      <c r="R134" s="1" t="s">
        <v>441</v>
      </c>
      <c r="S134" s="3" t="str">
        <f>CONCATENATE(MID(R134,8,2),"/",MID(R134,10,2),"/",MID(R134,6,2))</f>
        <v>10/06/17</v>
      </c>
      <c r="T134" s="3" t="str">
        <f>CONCATENATE(MID(R134,13,2),":",MID(R134,15,2),":",MID(R134,17,2))</f>
        <v>18:41:57</v>
      </c>
      <c r="U134" s="22"/>
      <c r="V134" s="35">
        <v>0.23957394826799999</v>
      </c>
      <c r="W134" s="35">
        <v>1.0123790724999999</v>
      </c>
      <c r="X134" s="35">
        <v>1.26661792426</v>
      </c>
      <c r="Y134" s="35">
        <v>101.485614744</v>
      </c>
      <c r="Z134" s="35">
        <v>94.198619947400005</v>
      </c>
      <c r="AA134" s="35">
        <v>145.44620998799999</v>
      </c>
      <c r="AB134" s="35">
        <f>V134/Y134</f>
        <v>2.3606690354325711E-3</v>
      </c>
      <c r="AC134" s="35">
        <f>W134/Z134</f>
        <v>1.0747281362139986E-2</v>
      </c>
      <c r="AD134" s="35">
        <f>X134/AA134</f>
        <v>8.7084972813282792E-3</v>
      </c>
      <c r="AE134" s="26">
        <v>1697</v>
      </c>
      <c r="AF134" s="26">
        <v>1241</v>
      </c>
      <c r="AG134" s="26">
        <v>517</v>
      </c>
      <c r="AH134" s="35">
        <v>0.65138392005199997</v>
      </c>
      <c r="AI134" s="35">
        <v>0.15023703340899999</v>
      </c>
      <c r="AJ134" s="35">
        <v>0.18357466867200001</v>
      </c>
      <c r="AK134" s="26">
        <v>82</v>
      </c>
      <c r="AL134" s="26">
        <v>330</v>
      </c>
      <c r="AM134" s="26">
        <v>417</v>
      </c>
      <c r="AN134" s="26"/>
      <c r="AO134" s="35">
        <v>9.2496771571599995E-2</v>
      </c>
      <c r="AP134" s="35">
        <v>9.2496771571599995E-2</v>
      </c>
      <c r="AQ134" s="35">
        <v>9.2496771571599995E-2</v>
      </c>
      <c r="AR134" s="35">
        <v>12.8062484749</v>
      </c>
      <c r="AS134" s="35">
        <v>12.8062484749</v>
      </c>
      <c r="AT134" s="35">
        <v>12.8062484749</v>
      </c>
      <c r="AU134" s="35">
        <f>AO134/AR134</f>
        <v>7.2227843894245754E-3</v>
      </c>
      <c r="AV134" s="35">
        <f>AP134/AS134</f>
        <v>7.2227843894245754E-3</v>
      </c>
      <c r="AW134" s="35">
        <f>AQ134/AT134</f>
        <v>7.2227843894245754E-3</v>
      </c>
      <c r="AX134" s="26">
        <v>101</v>
      </c>
      <c r="AY134" s="26">
        <v>66</v>
      </c>
      <c r="AZ134" s="26">
        <v>38</v>
      </c>
      <c r="BA134" s="35">
        <v>0.22079738749799999</v>
      </c>
      <c r="BB134" s="35">
        <v>0.22079738749799999</v>
      </c>
      <c r="BC134" s="35">
        <v>0.22079738749799999</v>
      </c>
      <c r="BD134" s="26">
        <v>29</v>
      </c>
      <c r="BE134" s="26">
        <v>29</v>
      </c>
      <c r="BF134" s="26">
        <v>29</v>
      </c>
      <c r="BG134" s="27"/>
      <c r="BH134" s="35">
        <v>2.0703067967800002</v>
      </c>
      <c r="BI134" s="35">
        <v>1.98812824318</v>
      </c>
      <c r="BJ134" s="35">
        <v>2.1058679696399998</v>
      </c>
      <c r="BK134" s="35">
        <v>146.123235661</v>
      </c>
      <c r="BL134" s="35">
        <v>143.69411957299999</v>
      </c>
      <c r="BM134" s="35">
        <v>141.421356237</v>
      </c>
      <c r="BN134" s="35">
        <f>BH134/BK134</f>
        <v>1.4168224426558884E-2</v>
      </c>
      <c r="BO134" s="35">
        <f>BI134/BL134</f>
        <v>1.3835835795423653E-2</v>
      </c>
      <c r="BP134" s="35">
        <f>BJ134/BM134</f>
        <v>1.4890735216192493E-2</v>
      </c>
      <c r="BQ134" s="26">
        <v>4</v>
      </c>
      <c r="BR134" s="26">
        <v>4</v>
      </c>
      <c r="BS134" s="26">
        <v>3</v>
      </c>
      <c r="BT134" s="35">
        <v>0.32471830146899999</v>
      </c>
      <c r="BU134" s="35">
        <v>0.33417237110100001</v>
      </c>
      <c r="BV134" s="35">
        <v>0.29586057790199999</v>
      </c>
      <c r="BW134" s="26">
        <v>225</v>
      </c>
      <c r="BX134" s="26">
        <v>215</v>
      </c>
      <c r="BY134" s="26">
        <v>239</v>
      </c>
      <c r="BZ134" s="27"/>
      <c r="CA134" s="35">
        <v>9.2496771571599995E-2</v>
      </c>
      <c r="CB134" s="35">
        <v>9.2496771571599995E-2</v>
      </c>
      <c r="CC134" s="35">
        <v>9.2496771571599995E-2</v>
      </c>
      <c r="CD134" s="35">
        <v>12.8062484749</v>
      </c>
      <c r="CE134" s="35">
        <v>12.8062484749</v>
      </c>
      <c r="CF134" s="35">
        <v>12.8062484749</v>
      </c>
      <c r="CG134" s="35">
        <f>CA134/CD134</f>
        <v>7.2227843894245754E-3</v>
      </c>
      <c r="CH134" s="35">
        <f>CB134/CE134</f>
        <v>7.2227843894245754E-3</v>
      </c>
      <c r="CI134" s="35">
        <f>CC134/CF134</f>
        <v>7.2227843894245754E-3</v>
      </c>
      <c r="CJ134" s="26">
        <v>101</v>
      </c>
      <c r="CK134" s="26">
        <v>66</v>
      </c>
      <c r="CL134" s="26">
        <v>38</v>
      </c>
      <c r="CM134" s="35">
        <v>0.22079738749799999</v>
      </c>
      <c r="CN134" s="35">
        <v>0.22079738749799999</v>
      </c>
      <c r="CO134" s="35">
        <v>0.22079738749799999</v>
      </c>
      <c r="CP134" s="26">
        <v>29</v>
      </c>
      <c r="CQ134" s="26">
        <v>29</v>
      </c>
      <c r="CR134" s="26">
        <v>29</v>
      </c>
      <c r="CS134" s="26"/>
      <c r="CT134" s="35">
        <v>201710061700</v>
      </c>
      <c r="CU134" s="35">
        <v>201710061900</v>
      </c>
      <c r="CV134" s="35">
        <v>3.5349088992446598</v>
      </c>
      <c r="CW134" s="35">
        <v>2.8497149677082501</v>
      </c>
      <c r="CX134" s="35">
        <v>0.51581274168465197</v>
      </c>
      <c r="CY134" s="35">
        <v>70.587598690243397</v>
      </c>
      <c r="CZ134" s="35">
        <v>54.907601837889104</v>
      </c>
      <c r="DA134" s="35">
        <v>6.5107814303918303</v>
      </c>
      <c r="DC134" s="47">
        <f>AQ134*CW134*3600/AT134</f>
        <v>74.09835641906173</v>
      </c>
      <c r="DD134" s="47">
        <f>(CX134/CW134)*DC134</f>
        <v>13.412175186622301</v>
      </c>
    </row>
    <row r="135" spans="1:108" s="1" customFormat="1" ht="24" customHeight="1" x14ac:dyDescent="0.3">
      <c r="A135" s="3" t="s">
        <v>244</v>
      </c>
      <c r="B135" s="11">
        <v>37.754474999999999</v>
      </c>
      <c r="C135" s="11">
        <v>-121.65650599999999</v>
      </c>
      <c r="D135" s="23" t="str">
        <f>CONCATENATE(E135,"_",F135,"_",TEXT(G135,"00000"))</f>
        <v>ANG_CH4_00131</v>
      </c>
      <c r="E135" s="23" t="s">
        <v>20</v>
      </c>
      <c r="F135" s="23" t="s">
        <v>21</v>
      </c>
      <c r="G135" s="23">
        <f>G134+1</f>
        <v>131</v>
      </c>
      <c r="H135" s="11">
        <v>37.754474999999999</v>
      </c>
      <c r="I135" s="11">
        <v>-121.65650599999999</v>
      </c>
      <c r="J135" s="3" t="s">
        <v>22</v>
      </c>
      <c r="K135" s="12" t="s">
        <v>177</v>
      </c>
      <c r="L135" s="12" t="s">
        <v>23</v>
      </c>
      <c r="M135" s="12" t="s">
        <v>24</v>
      </c>
      <c r="N135" s="1" t="s">
        <v>245</v>
      </c>
      <c r="O135" s="12" t="s">
        <v>27</v>
      </c>
      <c r="P135" s="12" t="s">
        <v>237</v>
      </c>
      <c r="Q135" s="12" t="s">
        <v>28</v>
      </c>
      <c r="R135" s="1" t="s">
        <v>246</v>
      </c>
      <c r="S135" s="3" t="str">
        <f>CONCATENATE(MID(R135,8,2),"/",MID(R135,10,2),"/",MID(R135,6,2))</f>
        <v>10/06/17</v>
      </c>
      <c r="T135" s="3" t="str">
        <f>CONCATENATE(MID(R135,13,2),":",MID(R135,15,2),":",MID(R135,17,2))</f>
        <v>18:47:53</v>
      </c>
      <c r="U135" s="22"/>
      <c r="V135" s="35">
        <v>0.40380153458099999</v>
      </c>
      <c r="W135" s="35">
        <v>1.6466757815699999</v>
      </c>
      <c r="X135" s="35">
        <v>1.58941216338</v>
      </c>
      <c r="Y135" s="35">
        <v>119.034658818</v>
      </c>
      <c r="Z135" s="35">
        <v>149.66646250900001</v>
      </c>
      <c r="AA135" s="35">
        <v>145.011206464</v>
      </c>
      <c r="AB135" s="35">
        <f>V135/Y135</f>
        <v>3.3923021966098042E-3</v>
      </c>
      <c r="AC135" s="35">
        <f>W135/Z135</f>
        <v>1.1002303080898829E-2</v>
      </c>
      <c r="AD135" s="35">
        <f>X135/AA135</f>
        <v>1.0960616094002239E-2</v>
      </c>
      <c r="AE135" s="26">
        <v>659</v>
      </c>
      <c r="AF135" s="26">
        <v>493</v>
      </c>
      <c r="AG135" s="26">
        <v>218</v>
      </c>
      <c r="AH135" s="35">
        <v>0.45071813259499999</v>
      </c>
      <c r="AI135" s="35">
        <v>0.14322149522399999</v>
      </c>
      <c r="AJ135" s="35">
        <v>0.14373199173699999</v>
      </c>
      <c r="AK135" s="26">
        <v>139</v>
      </c>
      <c r="AL135" s="26">
        <v>550</v>
      </c>
      <c r="AM135" s="26">
        <v>531</v>
      </c>
      <c r="AN135" s="26"/>
      <c r="AO135" s="35" t="s">
        <v>647</v>
      </c>
      <c r="AP135" s="35" t="s">
        <v>647</v>
      </c>
      <c r="AQ135" s="35">
        <v>7.7470625569400001E-2</v>
      </c>
      <c r="AR135" s="35" t="s">
        <v>647</v>
      </c>
      <c r="AS135" s="35" t="s">
        <v>647</v>
      </c>
      <c r="AT135" s="35">
        <v>42.190046219499997</v>
      </c>
      <c r="AU135" s="35" t="e">
        <f>AO135/AR135</f>
        <v>#VALUE!</v>
      </c>
      <c r="AV135" s="35" t="e">
        <f>AP135/AS135</f>
        <v>#VALUE!</v>
      </c>
      <c r="AW135" s="35">
        <f>AQ135/AT135</f>
        <v>1.8362299288876703E-3</v>
      </c>
      <c r="AX135" s="26" t="s">
        <v>647</v>
      </c>
      <c r="AY135" s="26" t="s">
        <v>647</v>
      </c>
      <c r="AZ135" s="26">
        <v>15</v>
      </c>
      <c r="BA135" s="35" t="s">
        <v>647</v>
      </c>
      <c r="BB135" s="35" t="s">
        <v>647</v>
      </c>
      <c r="BC135" s="35">
        <v>1.75791859248</v>
      </c>
      <c r="BD135" s="26" t="s">
        <v>647</v>
      </c>
      <c r="BE135" s="26" t="s">
        <v>647</v>
      </c>
      <c r="BF135" s="26">
        <v>12</v>
      </c>
      <c r="BG135" s="27"/>
      <c r="BH135" s="35" t="s">
        <v>647</v>
      </c>
      <c r="BI135" s="35" t="s">
        <v>647</v>
      </c>
      <c r="BJ135" s="35" t="s">
        <v>647</v>
      </c>
      <c r="BK135" s="35" t="s">
        <v>647</v>
      </c>
      <c r="BL135" s="35" t="s">
        <v>647</v>
      </c>
      <c r="BM135" s="35" t="s">
        <v>647</v>
      </c>
      <c r="BN135" s="35" t="e">
        <f>BH135/BK135</f>
        <v>#VALUE!</v>
      </c>
      <c r="BO135" s="35" t="e">
        <f>BI135/BL135</f>
        <v>#VALUE!</v>
      </c>
      <c r="BP135" s="35" t="e">
        <f>BJ135/BM135</f>
        <v>#VALUE!</v>
      </c>
      <c r="BQ135" s="26" t="s">
        <v>647</v>
      </c>
      <c r="BR135" s="26" t="s">
        <v>647</v>
      </c>
      <c r="BS135" s="26" t="s">
        <v>647</v>
      </c>
      <c r="BT135" s="35" t="s">
        <v>647</v>
      </c>
      <c r="BU135" s="35" t="s">
        <v>647</v>
      </c>
      <c r="BV135" s="35" t="s">
        <v>647</v>
      </c>
      <c r="BW135" s="26" t="s">
        <v>647</v>
      </c>
      <c r="BX135" s="26" t="s">
        <v>647</v>
      </c>
      <c r="BY135" s="26" t="s">
        <v>647</v>
      </c>
      <c r="BZ135" s="27"/>
      <c r="CA135" s="35" t="s">
        <v>647</v>
      </c>
      <c r="CB135" s="35" t="s">
        <v>647</v>
      </c>
      <c r="CC135" s="35">
        <v>7.7470625569400001E-2</v>
      </c>
      <c r="CD135" s="35" t="s">
        <v>647</v>
      </c>
      <c r="CE135" s="35" t="s">
        <v>647</v>
      </c>
      <c r="CF135" s="35">
        <v>42.190046219499997</v>
      </c>
      <c r="CG135" s="35" t="e">
        <f>CA135/CD135</f>
        <v>#VALUE!</v>
      </c>
      <c r="CH135" s="35" t="e">
        <f>CB135/CE135</f>
        <v>#VALUE!</v>
      </c>
      <c r="CI135" s="35">
        <f>CC135/CF135</f>
        <v>1.8362299288876703E-3</v>
      </c>
      <c r="CJ135" s="26" t="s">
        <v>647</v>
      </c>
      <c r="CK135" s="26" t="s">
        <v>647</v>
      </c>
      <c r="CL135" s="26">
        <v>15</v>
      </c>
      <c r="CM135" s="35" t="s">
        <v>647</v>
      </c>
      <c r="CN135" s="35" t="s">
        <v>647</v>
      </c>
      <c r="CO135" s="35">
        <v>1.75791859248</v>
      </c>
      <c r="CP135" s="26" t="s">
        <v>647</v>
      </c>
      <c r="CQ135" s="26" t="s">
        <v>647</v>
      </c>
      <c r="CR135" s="26">
        <v>12</v>
      </c>
      <c r="CS135" s="26"/>
      <c r="CT135" s="35">
        <v>201710061700</v>
      </c>
      <c r="CU135" s="35">
        <v>201710061900</v>
      </c>
      <c r="CV135" s="35">
        <v>3.5349088992446598</v>
      </c>
      <c r="CW135" s="35">
        <v>2.8497149677082501</v>
      </c>
      <c r="CX135" s="35">
        <v>0.51581274168465197</v>
      </c>
      <c r="CY135" s="35">
        <v>70.587598690243397</v>
      </c>
      <c r="CZ135" s="35">
        <v>54.907601837889104</v>
      </c>
      <c r="DA135" s="35">
        <v>6.5107814303918303</v>
      </c>
      <c r="DC135" s="47">
        <f>AQ135*CW135*3600/AT135</f>
        <v>18.837834885018179</v>
      </c>
      <c r="DD135" s="47">
        <f>(CX135/CW135)*DC135</f>
        <v>3.409742858338666</v>
      </c>
    </row>
    <row r="136" spans="1:108" s="1" customFormat="1" ht="24" customHeight="1" x14ac:dyDescent="0.3">
      <c r="A136" s="3" t="s">
        <v>176</v>
      </c>
      <c r="B136" s="11">
        <v>37.759135000000001</v>
      </c>
      <c r="C136" s="11">
        <v>-121.727994</v>
      </c>
      <c r="D136" s="23" t="str">
        <f>CONCATENATE(E136,"_",F136,"_",TEXT(G136,"00000"))</f>
        <v>ANG_CH4_00132</v>
      </c>
      <c r="E136" s="23" t="s">
        <v>20</v>
      </c>
      <c r="F136" s="23" t="s">
        <v>21</v>
      </c>
      <c r="G136" s="23">
        <f>G135+1</f>
        <v>132</v>
      </c>
      <c r="H136" s="11">
        <v>37.759135000000001</v>
      </c>
      <c r="I136" s="11">
        <v>-121.727994</v>
      </c>
      <c r="J136" s="3" t="s">
        <v>22</v>
      </c>
      <c r="K136" s="12" t="s">
        <v>177</v>
      </c>
      <c r="L136" s="12" t="s">
        <v>23</v>
      </c>
      <c r="M136" s="12" t="s">
        <v>24</v>
      </c>
      <c r="N136" s="1" t="s">
        <v>181</v>
      </c>
      <c r="O136" s="12" t="s">
        <v>27</v>
      </c>
      <c r="P136" s="12" t="s">
        <v>179</v>
      </c>
      <c r="Q136" s="12" t="s">
        <v>28</v>
      </c>
      <c r="R136" s="1" t="s">
        <v>182</v>
      </c>
      <c r="S136" s="3" t="str">
        <f>CONCATENATE(MID(R136,8,2),"/",MID(R136,10,2),"/",MID(R136,6,2))</f>
        <v>10/06/17</v>
      </c>
      <c r="T136" s="3" t="str">
        <f>CONCATENATE(MID(R136,13,2),":",MID(R136,15,2),":",MID(R136,17,2))</f>
        <v>18:53:35</v>
      </c>
      <c r="U136" s="22"/>
      <c r="V136" s="35">
        <v>1.51635995492E-2</v>
      </c>
      <c r="W136" s="35">
        <v>6.2779364286599998E-2</v>
      </c>
      <c r="X136" s="35">
        <v>1.69563123457</v>
      </c>
      <c r="Y136" s="35">
        <v>17.204650534100001</v>
      </c>
      <c r="Z136" s="35">
        <v>54.918120870999999</v>
      </c>
      <c r="AA136" s="35">
        <v>127.906215643</v>
      </c>
      <c r="AB136" s="35">
        <f>V136/Y136</f>
        <v>8.8136632122491577E-4</v>
      </c>
      <c r="AC136" s="35">
        <f>W136/Z136</f>
        <v>1.1431447997659221E-3</v>
      </c>
      <c r="AD136" s="35">
        <f>X136/AA136</f>
        <v>1.3256832172274483E-2</v>
      </c>
      <c r="AE136" s="26">
        <v>189</v>
      </c>
      <c r="AF136" s="26">
        <v>109</v>
      </c>
      <c r="AG136" s="26">
        <v>33</v>
      </c>
      <c r="AH136" s="35">
        <v>2.1505813167599999</v>
      </c>
      <c r="AI136" s="35">
        <v>1.8306040290300001</v>
      </c>
      <c r="AJ136" s="35">
        <v>0.13694455636200001</v>
      </c>
      <c r="AK136" s="26">
        <v>4</v>
      </c>
      <c r="AL136" s="26">
        <v>15</v>
      </c>
      <c r="AM136" s="26">
        <v>467</v>
      </c>
      <c r="AN136" s="26"/>
      <c r="AO136" s="35" t="s">
        <v>647</v>
      </c>
      <c r="AP136" s="35">
        <v>3.1549008845600003E-2</v>
      </c>
      <c r="AQ136" s="35">
        <v>4.6521629810900002E-2</v>
      </c>
      <c r="AR136" s="35" t="s">
        <v>647</v>
      </c>
      <c r="AS136" s="35">
        <v>10.748023074000001</v>
      </c>
      <c r="AT136" s="35">
        <v>129.21396983299999</v>
      </c>
      <c r="AU136" s="35" t="e">
        <f>AO136/AR136</f>
        <v>#VALUE!</v>
      </c>
      <c r="AV136" s="35">
        <f>AP136/AS136</f>
        <v>2.935331328225245E-3</v>
      </c>
      <c r="AW136" s="35">
        <f>AQ136/AT136</f>
        <v>3.6003560505900369E-4</v>
      </c>
      <c r="AX136" s="26" t="s">
        <v>647</v>
      </c>
      <c r="AY136" s="26">
        <v>118</v>
      </c>
      <c r="AZ136" s="26">
        <v>69</v>
      </c>
      <c r="BA136" s="35" t="s">
        <v>647</v>
      </c>
      <c r="BB136" s="35">
        <v>0.26937401188100002</v>
      </c>
      <c r="BC136" s="35">
        <v>6.1824865948800003</v>
      </c>
      <c r="BD136" s="26" t="s">
        <v>647</v>
      </c>
      <c r="BE136" s="26">
        <v>21</v>
      </c>
      <c r="BF136" s="26">
        <v>11</v>
      </c>
      <c r="BG136" s="27"/>
      <c r="BH136" s="35" t="s">
        <v>647</v>
      </c>
      <c r="BI136" s="35" t="s">
        <v>647</v>
      </c>
      <c r="BJ136" s="35" t="s">
        <v>647</v>
      </c>
      <c r="BK136" s="35" t="s">
        <v>647</v>
      </c>
      <c r="BL136" s="35" t="s">
        <v>647</v>
      </c>
      <c r="BM136" s="35" t="s">
        <v>647</v>
      </c>
      <c r="BN136" s="35" t="e">
        <f>BH136/BK136</f>
        <v>#VALUE!</v>
      </c>
      <c r="BO136" s="35" t="e">
        <f>BI136/BL136</f>
        <v>#VALUE!</v>
      </c>
      <c r="BP136" s="35" t="e">
        <f>BJ136/BM136</f>
        <v>#VALUE!</v>
      </c>
      <c r="BQ136" s="26" t="s">
        <v>647</v>
      </c>
      <c r="BR136" s="26" t="s">
        <v>647</v>
      </c>
      <c r="BS136" s="26" t="s">
        <v>647</v>
      </c>
      <c r="BT136" s="35" t="s">
        <v>647</v>
      </c>
      <c r="BU136" s="35" t="s">
        <v>647</v>
      </c>
      <c r="BV136" s="35" t="s">
        <v>647</v>
      </c>
      <c r="BW136" s="26" t="s">
        <v>647</v>
      </c>
      <c r="BX136" s="26" t="s">
        <v>647</v>
      </c>
      <c r="BY136" s="26" t="s">
        <v>647</v>
      </c>
      <c r="BZ136" s="27"/>
      <c r="CA136" s="35" t="s">
        <v>647</v>
      </c>
      <c r="CB136" s="35">
        <v>3.1549008845600003E-2</v>
      </c>
      <c r="CC136" s="35">
        <v>4.6521629810900002E-2</v>
      </c>
      <c r="CD136" s="35" t="s">
        <v>647</v>
      </c>
      <c r="CE136" s="35">
        <v>10.748023074000001</v>
      </c>
      <c r="CF136" s="35">
        <v>60.382944611900001</v>
      </c>
      <c r="CG136" s="35" t="e">
        <f>CA136/CD136</f>
        <v>#VALUE!</v>
      </c>
      <c r="CH136" s="35">
        <f>CB136/CE136</f>
        <v>2.935331328225245E-3</v>
      </c>
      <c r="CI136" s="35">
        <f>CC136/CF136</f>
        <v>7.7044321223333865E-4</v>
      </c>
      <c r="CJ136" s="26" t="s">
        <v>647</v>
      </c>
      <c r="CK136" s="26">
        <v>118</v>
      </c>
      <c r="CL136" s="26">
        <v>69</v>
      </c>
      <c r="CM136" s="35" t="s">
        <v>647</v>
      </c>
      <c r="CN136" s="35">
        <v>0.26937401188100002</v>
      </c>
      <c r="CO136" s="35">
        <v>2.88913610583</v>
      </c>
      <c r="CP136" s="26" t="s">
        <v>647</v>
      </c>
      <c r="CQ136" s="26">
        <v>21</v>
      </c>
      <c r="CR136" s="26">
        <v>11</v>
      </c>
      <c r="CS136" s="26"/>
      <c r="CT136" s="35">
        <v>201710061700</v>
      </c>
      <c r="CU136" s="35">
        <v>201710061900</v>
      </c>
      <c r="CV136" s="35">
        <v>2.3923212683032302</v>
      </c>
      <c r="CW136" s="35">
        <v>2.4622984986288801</v>
      </c>
      <c r="CX136" s="35">
        <v>0.54090056905962902</v>
      </c>
      <c r="CY136" s="35">
        <v>60.586762840253002</v>
      </c>
      <c r="CZ136" s="35">
        <v>53.532234185223601</v>
      </c>
      <c r="DA136" s="35">
        <v>9.81987851799766</v>
      </c>
      <c r="DC136" s="47">
        <f>AQ136*CW136*3600/AT136</f>
        <v>3.1914544672430112</v>
      </c>
      <c r="DD136" s="47">
        <f>(CX136/CW136)*DC136</f>
        <v>0.70107646916931465</v>
      </c>
    </row>
    <row r="137" spans="1:108" s="1" customFormat="1" ht="24" customHeight="1" x14ac:dyDescent="0.3">
      <c r="A137" s="3" t="s">
        <v>244</v>
      </c>
      <c r="B137" s="11">
        <v>37.754474999999999</v>
      </c>
      <c r="C137" s="11">
        <v>-121.65650599999999</v>
      </c>
      <c r="D137" s="23" t="str">
        <f>CONCATENATE(E137,"_",F137,"_",TEXT(G137,"00000"))</f>
        <v>ANG_CH4_00133</v>
      </c>
      <c r="E137" s="23" t="s">
        <v>20</v>
      </c>
      <c r="F137" s="23" t="s">
        <v>21</v>
      </c>
      <c r="G137" s="23">
        <f>G136+1</f>
        <v>133</v>
      </c>
      <c r="H137" s="11">
        <v>37.754474999999999</v>
      </c>
      <c r="I137" s="11">
        <v>-121.65650599999999</v>
      </c>
      <c r="J137" s="3" t="s">
        <v>22</v>
      </c>
      <c r="K137" s="12" t="s">
        <v>177</v>
      </c>
      <c r="L137" s="12" t="s">
        <v>23</v>
      </c>
      <c r="M137" s="12" t="s">
        <v>24</v>
      </c>
      <c r="N137" s="1" t="s">
        <v>247</v>
      </c>
      <c r="O137" s="12" t="s">
        <v>27</v>
      </c>
      <c r="P137" s="12" t="s">
        <v>237</v>
      </c>
      <c r="Q137" s="12" t="s">
        <v>28</v>
      </c>
      <c r="R137" s="1" t="s">
        <v>182</v>
      </c>
      <c r="S137" s="3" t="str">
        <f>CONCATENATE(MID(R137,8,2),"/",MID(R137,10,2),"/",MID(R137,6,2))</f>
        <v>10/06/17</v>
      </c>
      <c r="T137" s="3" t="str">
        <f>CONCATENATE(MID(R137,13,2),":",MID(R137,15,2),":",MID(R137,17,2))</f>
        <v>18:53:35</v>
      </c>
      <c r="U137" s="22"/>
      <c r="V137" s="35">
        <v>7.99394876665</v>
      </c>
      <c r="W137" s="35">
        <v>8.2795833743799996</v>
      </c>
      <c r="X137" s="35">
        <v>8.6373198814399998</v>
      </c>
      <c r="Y137" s="35">
        <v>122.619941282</v>
      </c>
      <c r="Z137" s="35">
        <v>115.275365972</v>
      </c>
      <c r="AA137" s="35">
        <v>148.24870994400001</v>
      </c>
      <c r="AB137" s="35">
        <f>V137/Y137</f>
        <v>6.5192893448428615E-2</v>
      </c>
      <c r="AC137" s="35">
        <f>W137/Z137</f>
        <v>7.1824394609955808E-2</v>
      </c>
      <c r="AD137" s="35">
        <f>X137/AA137</f>
        <v>5.8262361167950069E-2</v>
      </c>
      <c r="AE137" s="26">
        <v>2311</v>
      </c>
      <c r="AF137" s="26">
        <v>889</v>
      </c>
      <c r="AG137" s="26">
        <v>112</v>
      </c>
      <c r="AH137" s="35">
        <v>3.4437999573700001E-2</v>
      </c>
      <c r="AI137" s="35">
        <v>3.0907409703800001E-2</v>
      </c>
      <c r="AJ137" s="35">
        <v>3.7494299285199997E-2</v>
      </c>
      <c r="AK137" s="26">
        <v>1874</v>
      </c>
      <c r="AL137" s="26">
        <v>1963</v>
      </c>
      <c r="AM137" s="26">
        <v>2081</v>
      </c>
      <c r="AN137" s="26"/>
      <c r="AO137" s="35">
        <v>4.8870913098900001E-2</v>
      </c>
      <c r="AP137" s="35">
        <v>4.8870913098900001E-2</v>
      </c>
      <c r="AQ137" s="35">
        <v>0.110616737359</v>
      </c>
      <c r="AR137" s="35">
        <v>10.748023074000001</v>
      </c>
      <c r="AS137" s="35">
        <v>10.748023074000001</v>
      </c>
      <c r="AT137" s="35">
        <v>80.632561660899995</v>
      </c>
      <c r="AU137" s="35">
        <f>AO137/AR137</f>
        <v>4.5469676388322196E-3</v>
      </c>
      <c r="AV137" s="35">
        <f>AP137/AS137</f>
        <v>4.5469676388322196E-3</v>
      </c>
      <c r="AW137" s="35">
        <f>AQ137/AT137</f>
        <v>1.3718618766472826E-3</v>
      </c>
      <c r="AX137" s="26">
        <v>96</v>
      </c>
      <c r="AY137" s="26">
        <v>71</v>
      </c>
      <c r="AZ137" s="26">
        <v>35</v>
      </c>
      <c r="BA137" s="35">
        <v>0.23570226039600001</v>
      </c>
      <c r="BB137" s="35">
        <v>0.23570226039600001</v>
      </c>
      <c r="BC137" s="35">
        <v>2.0208662070400001</v>
      </c>
      <c r="BD137" s="26">
        <v>24</v>
      </c>
      <c r="BE137" s="26">
        <v>24</v>
      </c>
      <c r="BF137" s="26">
        <v>21</v>
      </c>
      <c r="BG137" s="27"/>
      <c r="BH137" s="35" t="s">
        <v>647</v>
      </c>
      <c r="BI137" s="35" t="s">
        <v>647</v>
      </c>
      <c r="BJ137" s="35" t="s">
        <v>647</v>
      </c>
      <c r="BK137" s="35" t="s">
        <v>647</v>
      </c>
      <c r="BL137" s="35" t="s">
        <v>647</v>
      </c>
      <c r="BM137" s="35" t="s">
        <v>647</v>
      </c>
      <c r="BN137" s="35" t="e">
        <f>BH137/BK137</f>
        <v>#VALUE!</v>
      </c>
      <c r="BO137" s="35" t="e">
        <f>BI137/BL137</f>
        <v>#VALUE!</v>
      </c>
      <c r="BP137" s="35" t="e">
        <f>BJ137/BM137</f>
        <v>#VALUE!</v>
      </c>
      <c r="BQ137" s="26" t="s">
        <v>647</v>
      </c>
      <c r="BR137" s="26" t="s">
        <v>647</v>
      </c>
      <c r="BS137" s="26" t="s">
        <v>647</v>
      </c>
      <c r="BT137" s="35" t="s">
        <v>647</v>
      </c>
      <c r="BU137" s="35" t="s">
        <v>647</v>
      </c>
      <c r="BV137" s="35" t="s">
        <v>647</v>
      </c>
      <c r="BW137" s="26" t="s">
        <v>647</v>
      </c>
      <c r="BX137" s="26" t="s">
        <v>647</v>
      </c>
      <c r="BY137" s="26" t="s">
        <v>647</v>
      </c>
      <c r="BZ137" s="27"/>
      <c r="CA137" s="35">
        <v>4.8870913098900001E-2</v>
      </c>
      <c r="CB137" s="35">
        <v>4.8870913098900001E-2</v>
      </c>
      <c r="CC137" s="35">
        <v>0.110616737359</v>
      </c>
      <c r="CD137" s="35">
        <v>10.748023074000001</v>
      </c>
      <c r="CE137" s="35">
        <v>10.748023074000001</v>
      </c>
      <c r="CF137" s="35">
        <v>65.954908839300003</v>
      </c>
      <c r="CG137" s="35">
        <f>CA137/CD137</f>
        <v>4.5469676388322196E-3</v>
      </c>
      <c r="CH137" s="35">
        <f>CB137/CE137</f>
        <v>4.5469676388322196E-3</v>
      </c>
      <c r="CI137" s="35">
        <f>CC137/CF137</f>
        <v>1.6771570047730507E-3</v>
      </c>
      <c r="CJ137" s="26">
        <v>96</v>
      </c>
      <c r="CK137" s="26">
        <v>71</v>
      </c>
      <c r="CL137" s="26">
        <v>35</v>
      </c>
      <c r="CM137" s="35">
        <v>0.23570226039600001</v>
      </c>
      <c r="CN137" s="35">
        <v>0.23570226039600001</v>
      </c>
      <c r="CO137" s="35">
        <v>1.6530052340700001</v>
      </c>
      <c r="CP137" s="26">
        <v>24</v>
      </c>
      <c r="CQ137" s="26">
        <v>24</v>
      </c>
      <c r="CR137" s="26">
        <v>21</v>
      </c>
      <c r="CS137" s="26"/>
      <c r="CT137" s="35">
        <v>201710061700</v>
      </c>
      <c r="CU137" s="35">
        <v>201710061900</v>
      </c>
      <c r="CV137" s="35">
        <v>3.5349088992446598</v>
      </c>
      <c r="CW137" s="35">
        <v>2.8497149677082501</v>
      </c>
      <c r="CX137" s="35">
        <v>0.51581274168465197</v>
      </c>
      <c r="CY137" s="35">
        <v>70.587598690243397</v>
      </c>
      <c r="CZ137" s="35">
        <v>54.907601837889104</v>
      </c>
      <c r="DA137" s="35">
        <v>6.5107814303918303</v>
      </c>
      <c r="DC137" s="47">
        <f>AQ137*CW137*3600/AT137</f>
        <v>14.073895164636324</v>
      </c>
      <c r="DD137" s="47">
        <f>(CX137/CW137)*DC137</f>
        <v>2.5474458089019119</v>
      </c>
    </row>
    <row r="138" spans="1:108" s="1" customFormat="1" ht="24" customHeight="1" x14ac:dyDescent="0.3">
      <c r="A138" s="3" t="s">
        <v>244</v>
      </c>
      <c r="B138" s="11">
        <v>37.754474999999999</v>
      </c>
      <c r="C138" s="11">
        <v>-121.65650599999999</v>
      </c>
      <c r="D138" s="23" t="str">
        <f>CONCATENATE(E138,"_",F138,"_",TEXT(G138,"00000"))</f>
        <v>ANG_CH4_00134</v>
      </c>
      <c r="E138" s="23" t="s">
        <v>20</v>
      </c>
      <c r="F138" s="23" t="s">
        <v>21</v>
      </c>
      <c r="G138" s="23">
        <f>G137+1</f>
        <v>134</v>
      </c>
      <c r="H138" s="11">
        <v>37.754474999999999</v>
      </c>
      <c r="I138" s="11">
        <v>-121.65650599999999</v>
      </c>
      <c r="J138" s="3" t="s">
        <v>22</v>
      </c>
      <c r="K138" s="12" t="s">
        <v>177</v>
      </c>
      <c r="L138" s="12" t="s">
        <v>23</v>
      </c>
      <c r="M138" s="12" t="s">
        <v>24</v>
      </c>
      <c r="N138" s="1" t="s">
        <v>248</v>
      </c>
      <c r="O138" s="12" t="s">
        <v>27</v>
      </c>
      <c r="P138" s="12" t="s">
        <v>237</v>
      </c>
      <c r="Q138" s="12" t="s">
        <v>28</v>
      </c>
      <c r="R138" s="1" t="s">
        <v>249</v>
      </c>
      <c r="S138" s="3" t="str">
        <f>CONCATENATE(MID(R138,8,2),"/",MID(R138,10,2),"/",MID(R138,6,2))</f>
        <v>10/06/17</v>
      </c>
      <c r="T138" s="3" t="str">
        <f>CONCATENATE(MID(R138,13,2),":",MID(R138,15,2),":",MID(R138,17,2))</f>
        <v>18:58:59</v>
      </c>
      <c r="U138" s="22"/>
      <c r="V138" s="35">
        <v>8.6300090003300003</v>
      </c>
      <c r="W138" s="35">
        <v>8.8188719650700005</v>
      </c>
      <c r="X138" s="35">
        <v>9.0534268891200007</v>
      </c>
      <c r="Y138" s="35">
        <v>103.71981488599999</v>
      </c>
      <c r="Z138" s="35">
        <v>126.560538874</v>
      </c>
      <c r="AA138" s="35">
        <v>148.24870994400001</v>
      </c>
      <c r="AB138" s="35">
        <f>V138/Y138</f>
        <v>8.3205017380867607E-2</v>
      </c>
      <c r="AC138" s="35">
        <f>W138/Z138</f>
        <v>6.9681055750322088E-2</v>
      </c>
      <c r="AD138" s="35">
        <f>X138/AA138</f>
        <v>6.1069178224484204E-2</v>
      </c>
      <c r="AE138" s="26">
        <v>1826</v>
      </c>
      <c r="AF138" s="26">
        <v>887</v>
      </c>
      <c r="AG138" s="26">
        <v>112</v>
      </c>
      <c r="AH138" s="35">
        <v>4.4130457765399998E-2</v>
      </c>
      <c r="AI138" s="35">
        <v>5.15563544377E-2</v>
      </c>
      <c r="AJ138" s="35">
        <v>5.7119792688500003E-2</v>
      </c>
      <c r="AK138" s="26">
        <v>1237</v>
      </c>
      <c r="AL138" s="26">
        <v>1292</v>
      </c>
      <c r="AM138" s="26">
        <v>1366</v>
      </c>
      <c r="AN138" s="26"/>
      <c r="AO138" s="35" t="s">
        <v>647</v>
      </c>
      <c r="AP138" s="35" t="s">
        <v>647</v>
      </c>
      <c r="AQ138" s="35" t="s">
        <v>647</v>
      </c>
      <c r="AR138" s="35" t="s">
        <v>647</v>
      </c>
      <c r="AS138" s="35" t="s">
        <v>647</v>
      </c>
      <c r="AT138" s="35" t="s">
        <v>647</v>
      </c>
      <c r="AU138" s="35" t="e">
        <f>AO138/AR138</f>
        <v>#VALUE!</v>
      </c>
      <c r="AV138" s="35" t="e">
        <f>AP138/AS138</f>
        <v>#VALUE!</v>
      </c>
      <c r="AW138" s="35" t="e">
        <f>AQ138/AT138</f>
        <v>#VALUE!</v>
      </c>
      <c r="AX138" s="26" t="s">
        <v>647</v>
      </c>
      <c r="AY138" s="26" t="s">
        <v>647</v>
      </c>
      <c r="AZ138" s="26" t="s">
        <v>647</v>
      </c>
      <c r="BA138" s="35" t="s">
        <v>647</v>
      </c>
      <c r="BB138" s="35" t="s">
        <v>647</v>
      </c>
      <c r="BC138" s="35" t="s">
        <v>647</v>
      </c>
      <c r="BD138" s="26" t="s">
        <v>647</v>
      </c>
      <c r="BE138" s="26" t="s">
        <v>647</v>
      </c>
      <c r="BF138" s="26" t="s">
        <v>647</v>
      </c>
      <c r="BG138" s="27"/>
      <c r="BH138" s="35" t="s">
        <v>647</v>
      </c>
      <c r="BI138" s="35" t="s">
        <v>647</v>
      </c>
      <c r="BJ138" s="35">
        <v>9.9483190414300005</v>
      </c>
      <c r="BK138" s="35" t="s">
        <v>647</v>
      </c>
      <c r="BL138" s="35" t="s">
        <v>647</v>
      </c>
      <c r="BM138" s="35">
        <v>148.80860190199999</v>
      </c>
      <c r="BN138" s="35" t="e">
        <f>BH138/BK138</f>
        <v>#VALUE!</v>
      </c>
      <c r="BO138" s="35" t="e">
        <f>BI138/BL138</f>
        <v>#VALUE!</v>
      </c>
      <c r="BP138" s="35">
        <f>BJ138/BM138</f>
        <v>6.6853118128087821E-2</v>
      </c>
      <c r="BQ138" s="26" t="s">
        <v>647</v>
      </c>
      <c r="BR138" s="26" t="s">
        <v>647</v>
      </c>
      <c r="BS138" s="26">
        <v>1</v>
      </c>
      <c r="BT138" s="35" t="s">
        <v>647</v>
      </c>
      <c r="BU138" s="35" t="s">
        <v>647</v>
      </c>
      <c r="BV138" s="35">
        <v>4.6127898915700002E-2</v>
      </c>
      <c r="BW138" s="26" t="s">
        <v>647</v>
      </c>
      <c r="BX138" s="26" t="s">
        <v>647</v>
      </c>
      <c r="BY138" s="26">
        <v>1613</v>
      </c>
      <c r="BZ138" s="27"/>
      <c r="CA138" s="35" t="s">
        <v>647</v>
      </c>
      <c r="CB138" s="35" t="s">
        <v>647</v>
      </c>
      <c r="CC138" s="35" t="s">
        <v>647</v>
      </c>
      <c r="CD138" s="35" t="s">
        <v>647</v>
      </c>
      <c r="CE138" s="35" t="s">
        <v>647</v>
      </c>
      <c r="CF138" s="35" t="s">
        <v>647</v>
      </c>
      <c r="CG138" s="35" t="e">
        <f>CA138/CD138</f>
        <v>#VALUE!</v>
      </c>
      <c r="CH138" s="35" t="e">
        <f>CB138/CE138</f>
        <v>#VALUE!</v>
      </c>
      <c r="CI138" s="35" t="e">
        <f>CC138/CF138</f>
        <v>#VALUE!</v>
      </c>
      <c r="CJ138" s="26" t="s">
        <v>647</v>
      </c>
      <c r="CK138" s="26" t="s">
        <v>647</v>
      </c>
      <c r="CL138" s="26" t="s">
        <v>647</v>
      </c>
      <c r="CM138" s="35" t="s">
        <v>647</v>
      </c>
      <c r="CN138" s="35" t="s">
        <v>647</v>
      </c>
      <c r="CO138" s="35" t="s">
        <v>647</v>
      </c>
      <c r="CP138" s="26" t="s">
        <v>647</v>
      </c>
      <c r="CQ138" s="26" t="s">
        <v>647</v>
      </c>
      <c r="CR138" s="26" t="s">
        <v>647</v>
      </c>
      <c r="CS138" s="26"/>
      <c r="CT138" s="35">
        <v>201710061700</v>
      </c>
      <c r="CU138" s="35">
        <v>201710061900</v>
      </c>
      <c r="CV138" s="35">
        <v>3.5349088992446598</v>
      </c>
      <c r="CW138" s="35">
        <v>2.8497149677082501</v>
      </c>
      <c r="CX138" s="35">
        <v>0.51581274168465197</v>
      </c>
      <c r="CY138" s="35">
        <v>70.587598690243397</v>
      </c>
      <c r="CZ138" s="35">
        <v>54.907601837889104</v>
      </c>
      <c r="DA138" s="35">
        <v>6.5107814303918303</v>
      </c>
      <c r="DC138" s="47" t="e">
        <f>AQ138*CW138*3600/AT138</f>
        <v>#VALUE!</v>
      </c>
      <c r="DD138" s="47" t="e">
        <f>(CX138/CW138)*DC138</f>
        <v>#VALUE!</v>
      </c>
    </row>
    <row r="139" spans="1:108" s="1" customFormat="1" ht="24" customHeight="1" x14ac:dyDescent="0.3">
      <c r="A139" s="3" t="s">
        <v>176</v>
      </c>
      <c r="B139" s="11">
        <v>37.759135000000001</v>
      </c>
      <c r="C139" s="11">
        <v>-121.727994</v>
      </c>
      <c r="D139" s="23" t="str">
        <f>CONCATENATE(E139,"_",F139,"_",TEXT(G139,"00000"))</f>
        <v>ANG_CH4_00135</v>
      </c>
      <c r="E139" s="23" t="s">
        <v>20</v>
      </c>
      <c r="F139" s="23" t="s">
        <v>21</v>
      </c>
      <c r="G139" s="23">
        <f>G138+1</f>
        <v>135</v>
      </c>
      <c r="H139" s="11">
        <v>37.759135000000001</v>
      </c>
      <c r="I139" s="11">
        <v>-121.727994</v>
      </c>
      <c r="J139" s="3" t="s">
        <v>22</v>
      </c>
      <c r="K139" s="12" t="s">
        <v>177</v>
      </c>
      <c r="L139" s="12" t="s">
        <v>23</v>
      </c>
      <c r="M139" s="12" t="s">
        <v>24</v>
      </c>
      <c r="N139" s="1" t="s">
        <v>183</v>
      </c>
      <c r="O139" s="12" t="s">
        <v>27</v>
      </c>
      <c r="P139" s="12" t="s">
        <v>179</v>
      </c>
      <c r="Q139" s="12" t="s">
        <v>28</v>
      </c>
      <c r="R139" s="1" t="s">
        <v>184</v>
      </c>
      <c r="S139" s="3" t="str">
        <f>CONCATENATE(MID(R139,8,2),"/",MID(R139,10,2),"/",MID(R139,6,2))</f>
        <v>10/06/17</v>
      </c>
      <c r="T139" s="3" t="str">
        <f>CONCATENATE(MID(R139,13,2),":",MID(R139,15,2),":",MID(R139,17,2))</f>
        <v>19:04:48</v>
      </c>
      <c r="U139" s="22"/>
      <c r="V139" s="35">
        <v>9.6733427541400001</v>
      </c>
      <c r="W139" s="35">
        <v>10.3102917751</v>
      </c>
      <c r="X139" s="35">
        <v>10.3102917751</v>
      </c>
      <c r="Y139" s="35">
        <v>131.320105087</v>
      </c>
      <c r="Z139" s="35">
        <v>147.785317268</v>
      </c>
      <c r="AA139" s="35">
        <v>147.785317268</v>
      </c>
      <c r="AB139" s="35">
        <f>V139/Y139</f>
        <v>7.3662313533265744E-2</v>
      </c>
      <c r="AC139" s="35">
        <f>W139/Z139</f>
        <v>6.9765332346263406E-2</v>
      </c>
      <c r="AD139" s="35">
        <f>X139/AA139</f>
        <v>6.9765332346263406E-2</v>
      </c>
      <c r="AE139" s="26">
        <v>2297</v>
      </c>
      <c r="AF139" s="26">
        <v>1</v>
      </c>
      <c r="AG139" s="26">
        <v>1</v>
      </c>
      <c r="AH139" s="35">
        <v>2.78917856265E-2</v>
      </c>
      <c r="AI139" s="35">
        <v>2.8872214525099998E-2</v>
      </c>
      <c r="AJ139" s="35">
        <v>2.8872214525099998E-2</v>
      </c>
      <c r="AK139" s="26">
        <v>2478</v>
      </c>
      <c r="AL139" s="26">
        <v>2694</v>
      </c>
      <c r="AM139" s="26">
        <v>2694</v>
      </c>
      <c r="AN139" s="26"/>
      <c r="AO139" s="35" t="s">
        <v>647</v>
      </c>
      <c r="AP139" s="35">
        <v>5.2959284821399999E-2</v>
      </c>
      <c r="AQ139" s="35">
        <v>0.19581421313200001</v>
      </c>
      <c r="AR139" s="35" t="s">
        <v>647</v>
      </c>
      <c r="AS139" s="35">
        <v>10.748023074000001</v>
      </c>
      <c r="AT139" s="35">
        <v>111.825936169</v>
      </c>
      <c r="AU139" s="35" t="e">
        <f>AO139/AR139</f>
        <v>#VALUE!</v>
      </c>
      <c r="AV139" s="35">
        <f>AP139/AS139</f>
        <v>4.9273512400165136E-3</v>
      </c>
      <c r="AW139" s="35">
        <f>AQ139/AT139</f>
        <v>1.7510625874490372E-3</v>
      </c>
      <c r="AX139" s="26" t="s">
        <v>647</v>
      </c>
      <c r="AY139" s="26">
        <v>126</v>
      </c>
      <c r="AZ139" s="26">
        <v>78</v>
      </c>
      <c r="BA139" s="35" t="s">
        <v>647</v>
      </c>
      <c r="BB139" s="35">
        <v>0.23570226039600001</v>
      </c>
      <c r="BC139" s="35">
        <v>1.40132752091</v>
      </c>
      <c r="BD139" s="26" t="s">
        <v>647</v>
      </c>
      <c r="BE139" s="26">
        <v>24</v>
      </c>
      <c r="BF139" s="26">
        <v>42</v>
      </c>
      <c r="BG139" s="27"/>
      <c r="BH139" s="35">
        <v>0.176420892606</v>
      </c>
      <c r="BI139" s="35">
        <v>0.176420892606</v>
      </c>
      <c r="BJ139" s="35">
        <v>0.176420892606</v>
      </c>
      <c r="BK139" s="35">
        <v>12.0166551086</v>
      </c>
      <c r="BL139" s="35">
        <v>12.0166551086</v>
      </c>
      <c r="BM139" s="35">
        <v>12.0166551086</v>
      </c>
      <c r="BN139" s="35">
        <f>BH139/BK139</f>
        <v>1.4681364407283376E-2</v>
      </c>
      <c r="BO139" s="35">
        <f>BI139/BL139</f>
        <v>1.4681364407283376E-2</v>
      </c>
      <c r="BP139" s="35">
        <f>BJ139/BM139</f>
        <v>1.4681364407283376E-2</v>
      </c>
      <c r="BQ139" s="26">
        <v>12</v>
      </c>
      <c r="BR139" s="26">
        <v>10</v>
      </c>
      <c r="BS139" s="26">
        <v>7</v>
      </c>
      <c r="BT139" s="35">
        <v>0.351364184463</v>
      </c>
      <c r="BU139" s="35">
        <v>0.351364184463</v>
      </c>
      <c r="BV139" s="35">
        <v>0.351364184463</v>
      </c>
      <c r="BW139" s="26">
        <v>18</v>
      </c>
      <c r="BX139" s="26">
        <v>18</v>
      </c>
      <c r="BY139" s="26">
        <v>18</v>
      </c>
      <c r="BZ139" s="27"/>
      <c r="CA139" s="35" t="s">
        <v>647</v>
      </c>
      <c r="CB139" s="35">
        <v>5.2959284821399999E-2</v>
      </c>
      <c r="CC139" s="35">
        <v>0.19581421313200001</v>
      </c>
      <c r="CD139" s="35" t="s">
        <v>647</v>
      </c>
      <c r="CE139" s="35">
        <v>10.748023074000001</v>
      </c>
      <c r="CF139" s="35">
        <v>71.824021051499997</v>
      </c>
      <c r="CG139" s="35" t="e">
        <f>CA139/CD139</f>
        <v>#VALUE!</v>
      </c>
      <c r="CH139" s="35">
        <f>CB139/CE139</f>
        <v>4.9273512400165136E-3</v>
      </c>
      <c r="CI139" s="35">
        <f>CC139/CF139</f>
        <v>2.7263053539093181E-3</v>
      </c>
      <c r="CJ139" s="26" t="s">
        <v>647</v>
      </c>
      <c r="CK139" s="26">
        <v>126</v>
      </c>
      <c r="CL139" s="26">
        <v>78</v>
      </c>
      <c r="CM139" s="35" t="s">
        <v>647</v>
      </c>
      <c r="CN139" s="35">
        <v>0.23570226039600001</v>
      </c>
      <c r="CO139" s="35">
        <v>0.90005038911599999</v>
      </c>
      <c r="CP139" s="26" t="s">
        <v>647</v>
      </c>
      <c r="CQ139" s="26">
        <v>24</v>
      </c>
      <c r="CR139" s="26">
        <v>42</v>
      </c>
      <c r="CS139" s="26"/>
      <c r="CT139" s="35">
        <v>201710061800</v>
      </c>
      <c r="CU139" s="35">
        <v>201710062000</v>
      </c>
      <c r="CV139" s="35">
        <v>2.3923212683032302</v>
      </c>
      <c r="CW139" s="35">
        <v>2.4622984986288801</v>
      </c>
      <c r="CX139" s="35">
        <v>0.54090056905962902</v>
      </c>
      <c r="CY139" s="35">
        <v>60.586762840253002</v>
      </c>
      <c r="CZ139" s="35">
        <v>53.532234185223601</v>
      </c>
      <c r="DA139" s="35">
        <v>9.81987851799766</v>
      </c>
      <c r="DC139" s="47">
        <f>AQ139*CW139*3600/AT139</f>
        <v>15.521899608291477</v>
      </c>
      <c r="DD139" s="47">
        <f>(CX139/CW139)*DC139</f>
        <v>3.4097427000367575</v>
      </c>
    </row>
    <row r="140" spans="1:108" s="1" customFormat="1" ht="24" customHeight="1" x14ac:dyDescent="0.3">
      <c r="A140" s="3" t="s">
        <v>244</v>
      </c>
      <c r="B140" s="11">
        <v>37.754474999999999</v>
      </c>
      <c r="C140" s="11">
        <v>-121.65650599999999</v>
      </c>
      <c r="D140" s="23" t="str">
        <f>CONCATENATE(E140,"_",F140,"_",TEXT(G140,"00000"))</f>
        <v>ANG_CH4_00136</v>
      </c>
      <c r="E140" s="23" t="s">
        <v>20</v>
      </c>
      <c r="F140" s="23" t="s">
        <v>21</v>
      </c>
      <c r="G140" s="23">
        <f>G139+1</f>
        <v>136</v>
      </c>
      <c r="H140" s="11">
        <v>37.754474999999999</v>
      </c>
      <c r="I140" s="11">
        <v>-121.65650599999999</v>
      </c>
      <c r="J140" s="3" t="s">
        <v>22</v>
      </c>
      <c r="K140" s="12" t="s">
        <v>177</v>
      </c>
      <c r="L140" s="12" t="s">
        <v>23</v>
      </c>
      <c r="M140" s="12" t="s">
        <v>24</v>
      </c>
      <c r="N140" s="1" t="s">
        <v>250</v>
      </c>
      <c r="O140" s="12" t="s">
        <v>27</v>
      </c>
      <c r="P140" s="12" t="s">
        <v>237</v>
      </c>
      <c r="Q140" s="12" t="s">
        <v>28</v>
      </c>
      <c r="R140" s="1" t="s">
        <v>184</v>
      </c>
      <c r="S140" s="3" t="str">
        <f>CONCATENATE(MID(R140,8,2),"/",MID(R140,10,2),"/",MID(R140,6,2))</f>
        <v>10/06/17</v>
      </c>
      <c r="T140" s="3" t="str">
        <f>CONCATENATE(MID(R140,13,2),":",MID(R140,15,2),":",MID(R140,17,2))</f>
        <v>19:04:48</v>
      </c>
      <c r="U140" s="22"/>
      <c r="V140" s="35">
        <v>7.1279751075700002</v>
      </c>
      <c r="W140" s="35">
        <v>7.7613781609399997</v>
      </c>
      <c r="X140" s="35">
        <v>7.7948538878500004</v>
      </c>
      <c r="Y140" s="35">
        <v>146.54654550699999</v>
      </c>
      <c r="Z140" s="35">
        <v>147.785317268</v>
      </c>
      <c r="AA140" s="35">
        <v>147.785317268</v>
      </c>
      <c r="AB140" s="35">
        <f>V140/Y140</f>
        <v>4.8639666550376125E-2</v>
      </c>
      <c r="AC140" s="35">
        <f>W140/Z140</f>
        <v>5.2517924678980088E-2</v>
      </c>
      <c r="AD140" s="35">
        <f>X140/AA140</f>
        <v>5.2744440597671083E-2</v>
      </c>
      <c r="AE140" s="26">
        <v>2381</v>
      </c>
      <c r="AF140" s="26">
        <v>1</v>
      </c>
      <c r="AG140" s="26">
        <v>1</v>
      </c>
      <c r="AH140" s="35">
        <v>6.9112688882700002E-2</v>
      </c>
      <c r="AI140" s="35">
        <v>6.0909746225900001E-2</v>
      </c>
      <c r="AJ140" s="35">
        <v>6.0436477024500002E-2</v>
      </c>
      <c r="AK140" s="26">
        <v>1116</v>
      </c>
      <c r="AL140" s="26">
        <v>1277</v>
      </c>
      <c r="AM140" s="26">
        <v>1287</v>
      </c>
      <c r="AN140" s="26"/>
      <c r="AO140" s="35">
        <v>4.4724670677700001E-2</v>
      </c>
      <c r="AP140" s="35">
        <v>4.4724670677700001E-2</v>
      </c>
      <c r="AQ140" s="35">
        <v>9.0413761281600002E-2</v>
      </c>
      <c r="AR140" s="35">
        <v>12.165936051099999</v>
      </c>
      <c r="AS140" s="35">
        <v>12.165936051099999</v>
      </c>
      <c r="AT140" s="35">
        <v>34.671746422699997</v>
      </c>
      <c r="AU140" s="35">
        <f>AO140/AR140</f>
        <v>3.6762210889359527E-3</v>
      </c>
      <c r="AV140" s="35">
        <f>AP140/AS140</f>
        <v>3.6762210889359527E-3</v>
      </c>
      <c r="AW140" s="35">
        <f>AQ140/AT140</f>
        <v>2.6077071566953159E-3</v>
      </c>
      <c r="AX140" s="26">
        <v>96</v>
      </c>
      <c r="AY140" s="26">
        <v>65</v>
      </c>
      <c r="AZ140" s="26">
        <v>34</v>
      </c>
      <c r="BA140" s="35">
        <v>0.25612496949699998</v>
      </c>
      <c r="BB140" s="35">
        <v>0.25612496949699998</v>
      </c>
      <c r="BC140" s="35">
        <v>0.38017265814399998</v>
      </c>
      <c r="BD140" s="26">
        <v>25</v>
      </c>
      <c r="BE140" s="26">
        <v>25</v>
      </c>
      <c r="BF140" s="26">
        <v>48</v>
      </c>
      <c r="BG140" s="27"/>
      <c r="BH140" s="35" t="s">
        <v>647</v>
      </c>
      <c r="BI140" s="35" t="s">
        <v>647</v>
      </c>
      <c r="BJ140" s="35" t="s">
        <v>647</v>
      </c>
      <c r="BK140" s="35" t="s">
        <v>647</v>
      </c>
      <c r="BL140" s="35" t="s">
        <v>647</v>
      </c>
      <c r="BM140" s="35" t="s">
        <v>647</v>
      </c>
      <c r="BN140" s="35" t="e">
        <f>BH140/BK140</f>
        <v>#VALUE!</v>
      </c>
      <c r="BO140" s="35" t="e">
        <f>BI140/BL140</f>
        <v>#VALUE!</v>
      </c>
      <c r="BP140" s="35" t="e">
        <f>BJ140/BM140</f>
        <v>#VALUE!</v>
      </c>
      <c r="BQ140" s="26" t="s">
        <v>647</v>
      </c>
      <c r="BR140" s="26" t="s">
        <v>647</v>
      </c>
      <c r="BS140" s="26" t="s">
        <v>647</v>
      </c>
      <c r="BT140" s="35" t="s">
        <v>647</v>
      </c>
      <c r="BU140" s="35" t="s">
        <v>647</v>
      </c>
      <c r="BV140" s="35" t="s">
        <v>647</v>
      </c>
      <c r="BW140" s="26" t="s">
        <v>647</v>
      </c>
      <c r="BX140" s="26" t="s">
        <v>647</v>
      </c>
      <c r="BY140" s="26" t="s">
        <v>647</v>
      </c>
      <c r="BZ140" s="27"/>
      <c r="CA140" s="35">
        <v>4.4724670677700001E-2</v>
      </c>
      <c r="CB140" s="35">
        <v>4.4724670677700001E-2</v>
      </c>
      <c r="CC140" s="35">
        <v>9.0413761281600002E-2</v>
      </c>
      <c r="CD140" s="35">
        <v>12.165936051099999</v>
      </c>
      <c r="CE140" s="35">
        <v>12.165936051099999</v>
      </c>
      <c r="CF140" s="35">
        <v>34.671746422699997</v>
      </c>
      <c r="CG140" s="35">
        <f>CA140/CD140</f>
        <v>3.6762210889359527E-3</v>
      </c>
      <c r="CH140" s="35">
        <f>CB140/CE140</f>
        <v>3.6762210889359527E-3</v>
      </c>
      <c r="CI140" s="35">
        <f>CC140/CF140</f>
        <v>2.6077071566953159E-3</v>
      </c>
      <c r="CJ140" s="26">
        <v>96</v>
      </c>
      <c r="CK140" s="26">
        <v>65</v>
      </c>
      <c r="CL140" s="26">
        <v>34</v>
      </c>
      <c r="CM140" s="35">
        <v>0.25612496949699998</v>
      </c>
      <c r="CN140" s="35">
        <v>0.25612496949699998</v>
      </c>
      <c r="CO140" s="35">
        <v>0.38017265814399998</v>
      </c>
      <c r="CP140" s="26">
        <v>25</v>
      </c>
      <c r="CQ140" s="26">
        <v>25</v>
      </c>
      <c r="CR140" s="26">
        <v>48</v>
      </c>
      <c r="CS140" s="26"/>
      <c r="CT140" s="35">
        <v>201710061800</v>
      </c>
      <c r="CU140" s="35">
        <v>201710062000</v>
      </c>
      <c r="CV140" s="35">
        <v>3.5349088992446598</v>
      </c>
      <c r="CW140" s="35">
        <v>2.8497149677082501</v>
      </c>
      <c r="CX140" s="35">
        <v>0.51581274168465197</v>
      </c>
      <c r="CY140" s="35">
        <v>70.587598690243397</v>
      </c>
      <c r="CZ140" s="35">
        <v>54.907601837889104</v>
      </c>
      <c r="DA140" s="35">
        <v>6.5107814303918303</v>
      </c>
      <c r="DC140" s="47">
        <f>AQ140*CW140*3600/AT140</f>
        <v>26.752399617004432</v>
      </c>
      <c r="DD140" s="47">
        <f>(CX140/CW140)*DC140</f>
        <v>4.8423188808205175</v>
      </c>
    </row>
    <row r="141" spans="1:108" s="1" customFormat="1" ht="24" customHeight="1" x14ac:dyDescent="0.3">
      <c r="A141" s="3" t="s">
        <v>244</v>
      </c>
      <c r="B141" s="11">
        <v>37.754474999999999</v>
      </c>
      <c r="C141" s="11">
        <v>-121.65650599999999</v>
      </c>
      <c r="D141" s="23" t="str">
        <f>CONCATENATE(E141,"_",F141,"_",TEXT(G141,"00000"))</f>
        <v>ANG_CH4_00137</v>
      </c>
      <c r="E141" s="23" t="s">
        <v>20</v>
      </c>
      <c r="F141" s="23" t="s">
        <v>21</v>
      </c>
      <c r="G141" s="23">
        <f>G140+1</f>
        <v>137</v>
      </c>
      <c r="H141" s="11">
        <v>37.754474999999999</v>
      </c>
      <c r="I141" s="11">
        <v>-121.65650599999999</v>
      </c>
      <c r="J141" s="3" t="s">
        <v>22</v>
      </c>
      <c r="K141" s="12" t="s">
        <v>177</v>
      </c>
      <c r="L141" s="12" t="s">
        <v>23</v>
      </c>
      <c r="M141" s="12" t="s">
        <v>24</v>
      </c>
      <c r="N141" s="1" t="s">
        <v>251</v>
      </c>
      <c r="O141" s="12" t="s">
        <v>27</v>
      </c>
      <c r="P141" s="12" t="s">
        <v>237</v>
      </c>
      <c r="Q141" s="12" t="s">
        <v>28</v>
      </c>
      <c r="R141" s="1" t="s">
        <v>252</v>
      </c>
      <c r="S141" s="3" t="str">
        <f>CONCATENATE(MID(R141,8,2),"/",MID(R141,10,2),"/",MID(R141,6,2))</f>
        <v>10/06/17</v>
      </c>
      <c r="T141" s="3" t="str">
        <f>CONCATENATE(MID(R141,13,2),":",MID(R141,15,2),":",MID(R141,17,2))</f>
        <v>19:10:11</v>
      </c>
      <c r="U141" s="22"/>
      <c r="V141" s="35">
        <v>6.95794197805</v>
      </c>
      <c r="W141" s="35">
        <v>7.6202259335899996</v>
      </c>
      <c r="X141" s="35">
        <v>7.62374952498</v>
      </c>
      <c r="Y141" s="35">
        <v>94.657382173800002</v>
      </c>
      <c r="Z141" s="35">
        <v>148.394743842</v>
      </c>
      <c r="AA141" s="35">
        <v>148.394743842</v>
      </c>
      <c r="AB141" s="35">
        <f>V141/Y141</f>
        <v>7.3506596297735691E-2</v>
      </c>
      <c r="AC141" s="35">
        <f>W141/Z141</f>
        <v>5.1351050153794299E-2</v>
      </c>
      <c r="AD141" s="35">
        <f>X141/AA141</f>
        <v>5.1374794872096126E-2</v>
      </c>
      <c r="AE141" s="26">
        <v>2259</v>
      </c>
      <c r="AF141" s="26">
        <v>120</v>
      </c>
      <c r="AG141" s="26">
        <v>1</v>
      </c>
      <c r="AH141" s="35">
        <v>2.5186893239800001E-2</v>
      </c>
      <c r="AI141" s="35">
        <v>3.5679532553300003E-2</v>
      </c>
      <c r="AJ141" s="35">
        <v>3.5663240529299998E-2</v>
      </c>
      <c r="AK141" s="26">
        <v>1978</v>
      </c>
      <c r="AL141" s="26">
        <v>2189</v>
      </c>
      <c r="AM141" s="26">
        <v>2190</v>
      </c>
      <c r="AN141" s="26"/>
      <c r="AO141" s="35" t="s">
        <v>647</v>
      </c>
      <c r="AP141" s="35" t="s">
        <v>647</v>
      </c>
      <c r="AQ141" s="35" t="s">
        <v>647</v>
      </c>
      <c r="AR141" s="35" t="s">
        <v>647</v>
      </c>
      <c r="AS141" s="35" t="s">
        <v>647</v>
      </c>
      <c r="AT141" s="35" t="s">
        <v>647</v>
      </c>
      <c r="AU141" s="35" t="e">
        <f>AO141/AR141</f>
        <v>#VALUE!</v>
      </c>
      <c r="AV141" s="35" t="e">
        <f>AP141/AS141</f>
        <v>#VALUE!</v>
      </c>
      <c r="AW141" s="35" t="e">
        <f>AQ141/AT141</f>
        <v>#VALUE!</v>
      </c>
      <c r="AX141" s="26" t="s">
        <v>647</v>
      </c>
      <c r="AY141" s="26" t="s">
        <v>647</v>
      </c>
      <c r="AZ141" s="26" t="s">
        <v>647</v>
      </c>
      <c r="BA141" s="35" t="s">
        <v>647</v>
      </c>
      <c r="BB141" s="35" t="s">
        <v>647</v>
      </c>
      <c r="BC141" s="35" t="s">
        <v>647</v>
      </c>
      <c r="BD141" s="26" t="s">
        <v>647</v>
      </c>
      <c r="BE141" s="26" t="s">
        <v>647</v>
      </c>
      <c r="BF141" s="26" t="s">
        <v>647</v>
      </c>
      <c r="BG141" s="27"/>
      <c r="BH141" s="35">
        <v>0.51848458231500005</v>
      </c>
      <c r="BI141" s="35">
        <v>0.609380044748</v>
      </c>
      <c r="BJ141" s="35">
        <v>1.14555800487</v>
      </c>
      <c r="BK141" s="35">
        <v>67.911707385400007</v>
      </c>
      <c r="BL141" s="35">
        <v>90.906545418899995</v>
      </c>
      <c r="BM141" s="35">
        <v>127.059041394</v>
      </c>
      <c r="BN141" s="35">
        <f>BH141/BK141</f>
        <v>7.6346863048603964E-3</v>
      </c>
      <c r="BO141" s="35">
        <f>BI141/BL141</f>
        <v>6.7033681891656878E-3</v>
      </c>
      <c r="BP141" s="35">
        <f>BJ141/BM141</f>
        <v>9.0159503196448297E-3</v>
      </c>
      <c r="BQ141" s="26">
        <v>3</v>
      </c>
      <c r="BR141" s="26">
        <v>3</v>
      </c>
      <c r="BS141" s="26">
        <v>2</v>
      </c>
      <c r="BT141" s="35">
        <v>0.353706809299</v>
      </c>
      <c r="BU141" s="35">
        <v>0.39871291850399998</v>
      </c>
      <c r="BV141" s="35">
        <v>0.30839573153900002</v>
      </c>
      <c r="BW141" s="26">
        <v>96</v>
      </c>
      <c r="BX141" s="26">
        <v>114</v>
      </c>
      <c r="BY141" s="26">
        <v>206</v>
      </c>
      <c r="BZ141" s="27"/>
      <c r="CA141" s="35" t="s">
        <v>647</v>
      </c>
      <c r="CB141" s="35" t="s">
        <v>647</v>
      </c>
      <c r="CC141" s="35" t="s">
        <v>647</v>
      </c>
      <c r="CD141" s="35" t="s">
        <v>647</v>
      </c>
      <c r="CE141" s="35" t="s">
        <v>647</v>
      </c>
      <c r="CF141" s="35" t="s">
        <v>647</v>
      </c>
      <c r="CG141" s="35" t="e">
        <f>CA141/CD141</f>
        <v>#VALUE!</v>
      </c>
      <c r="CH141" s="35" t="e">
        <f>CB141/CE141</f>
        <v>#VALUE!</v>
      </c>
      <c r="CI141" s="35" t="e">
        <f>CC141/CF141</f>
        <v>#VALUE!</v>
      </c>
      <c r="CJ141" s="26" t="s">
        <v>647</v>
      </c>
      <c r="CK141" s="26" t="s">
        <v>647</v>
      </c>
      <c r="CL141" s="26" t="s">
        <v>647</v>
      </c>
      <c r="CM141" s="35" t="s">
        <v>647</v>
      </c>
      <c r="CN141" s="35" t="s">
        <v>647</v>
      </c>
      <c r="CO141" s="35" t="s">
        <v>647</v>
      </c>
      <c r="CP141" s="26" t="s">
        <v>647</v>
      </c>
      <c r="CQ141" s="26" t="s">
        <v>647</v>
      </c>
      <c r="CR141" s="26" t="s">
        <v>647</v>
      </c>
      <c r="CS141" s="26"/>
      <c r="CT141" s="35">
        <v>201710061800</v>
      </c>
      <c r="CU141" s="35">
        <v>201710062000</v>
      </c>
      <c r="CV141" s="35">
        <v>3.5349088992446598</v>
      </c>
      <c r="CW141" s="35">
        <v>2.8497149677082501</v>
      </c>
      <c r="CX141" s="35">
        <v>0.51581274168465197</v>
      </c>
      <c r="CY141" s="35">
        <v>70.587598690243397</v>
      </c>
      <c r="CZ141" s="35">
        <v>54.907601837889104</v>
      </c>
      <c r="DA141" s="35">
        <v>6.5107814303918303</v>
      </c>
      <c r="DC141" s="47" t="e">
        <f>AQ141*CW141*3600/AT141</f>
        <v>#VALUE!</v>
      </c>
      <c r="DD141" s="47" t="e">
        <f>(CX141/CW141)*DC141</f>
        <v>#VALUE!</v>
      </c>
    </row>
    <row r="142" spans="1:108" s="1" customFormat="1" ht="24" customHeight="1" x14ac:dyDescent="0.3">
      <c r="A142" s="3" t="s">
        <v>218</v>
      </c>
      <c r="B142" s="11">
        <v>38.026355000000002</v>
      </c>
      <c r="C142" s="11">
        <v>-122.167771</v>
      </c>
      <c r="D142" s="23" t="str">
        <f>CONCATENATE(E142,"_",F142,"_",TEXT(G142,"00000"))</f>
        <v>ANG_CH4_00138</v>
      </c>
      <c r="E142" s="23" t="s">
        <v>20</v>
      </c>
      <c r="F142" s="23" t="s">
        <v>21</v>
      </c>
      <c r="G142" s="23">
        <f>G141+1</f>
        <v>138</v>
      </c>
      <c r="H142" s="11">
        <v>38.026355000000002</v>
      </c>
      <c r="I142" s="11">
        <v>-122.167771</v>
      </c>
      <c r="J142" s="3" t="s">
        <v>25</v>
      </c>
      <c r="K142" s="12" t="s">
        <v>35</v>
      </c>
      <c r="L142" s="12" t="s">
        <v>23</v>
      </c>
      <c r="M142" s="12" t="s">
        <v>26</v>
      </c>
      <c r="N142" s="1" t="s">
        <v>219</v>
      </c>
      <c r="O142" s="12" t="s">
        <v>27</v>
      </c>
      <c r="P142" s="12" t="s">
        <v>299</v>
      </c>
      <c r="Q142" s="12" t="s">
        <v>28</v>
      </c>
      <c r="R142" s="1" t="s">
        <v>220</v>
      </c>
      <c r="S142" s="3" t="str">
        <f>CONCATENATE(MID(R142,8,2),"/",MID(R142,10,2),"/",MID(R142,6,2))</f>
        <v>10/06/17</v>
      </c>
      <c r="T142" s="3" t="str">
        <f>CONCATENATE(MID(R142,13,2),":",MID(R142,15,2),":",MID(R142,17,2))</f>
        <v>20:42:38</v>
      </c>
      <c r="U142" s="22"/>
      <c r="V142" s="35">
        <v>8.3558707532100005</v>
      </c>
      <c r="W142" s="35">
        <v>8.8605153441599995</v>
      </c>
      <c r="X142" s="35">
        <v>8.8700929640700004</v>
      </c>
      <c r="Y142" s="35">
        <v>139.36211823900001</v>
      </c>
      <c r="Z142" s="35">
        <v>133</v>
      </c>
      <c r="AA142" s="35">
        <v>129.21396983299999</v>
      </c>
      <c r="AB142" s="35">
        <f>V142/Y142</f>
        <v>5.9957977524997458E-2</v>
      </c>
      <c r="AC142" s="35">
        <f>W142/Z142</f>
        <v>6.6620416121503753E-2</v>
      </c>
      <c r="AD142" s="35">
        <f>X142/AA142</f>
        <v>6.8646547858052617E-2</v>
      </c>
      <c r="AE142" s="26">
        <v>2476</v>
      </c>
      <c r="AF142" s="26">
        <v>706</v>
      </c>
      <c r="AG142" s="26">
        <v>28</v>
      </c>
      <c r="AH142" s="35">
        <v>5.51492355516E-2</v>
      </c>
      <c r="AI142" s="35">
        <v>4.7074646940100003E-2</v>
      </c>
      <c r="AJ142" s="35">
        <v>4.5642518485700001E-2</v>
      </c>
      <c r="AK142" s="26">
        <v>1330</v>
      </c>
      <c r="AL142" s="26">
        <v>1487</v>
      </c>
      <c r="AM142" s="26">
        <v>1490</v>
      </c>
      <c r="AN142" s="26"/>
      <c r="AO142" s="35" t="s">
        <v>647</v>
      </c>
      <c r="AP142" s="35" t="s">
        <v>647</v>
      </c>
      <c r="AQ142" s="35" t="s">
        <v>647</v>
      </c>
      <c r="AR142" s="35" t="s">
        <v>647</v>
      </c>
      <c r="AS142" s="35" t="s">
        <v>647</v>
      </c>
      <c r="AT142" s="35" t="s">
        <v>647</v>
      </c>
      <c r="AU142" s="35" t="e">
        <f>AO142/AR142</f>
        <v>#VALUE!</v>
      </c>
      <c r="AV142" s="35" t="e">
        <f>AP142/AS142</f>
        <v>#VALUE!</v>
      </c>
      <c r="AW142" s="35" t="e">
        <f>AQ142/AT142</f>
        <v>#VALUE!</v>
      </c>
      <c r="AX142" s="26" t="s">
        <v>647</v>
      </c>
      <c r="AY142" s="26" t="s">
        <v>647</v>
      </c>
      <c r="AZ142" s="26" t="s">
        <v>647</v>
      </c>
      <c r="BA142" s="35" t="s">
        <v>647</v>
      </c>
      <c r="BB142" s="35" t="s">
        <v>647</v>
      </c>
      <c r="BC142" s="35" t="s">
        <v>647</v>
      </c>
      <c r="BD142" s="26" t="s">
        <v>647</v>
      </c>
      <c r="BE142" s="26" t="s">
        <v>647</v>
      </c>
      <c r="BF142" s="26" t="s">
        <v>647</v>
      </c>
      <c r="BG142" s="27"/>
      <c r="BH142" s="35">
        <v>0.52918147807500004</v>
      </c>
      <c r="BI142" s="35">
        <v>0.52918147807500004</v>
      </c>
      <c r="BJ142" s="35">
        <v>0.52918147807500004</v>
      </c>
      <c r="BK142" s="35">
        <v>21.7</v>
      </c>
      <c r="BL142" s="35">
        <v>21.7</v>
      </c>
      <c r="BM142" s="35">
        <v>21.7</v>
      </c>
      <c r="BN142" s="35">
        <f>BH142/BK142</f>
        <v>2.4386243229262677E-2</v>
      </c>
      <c r="BO142" s="35">
        <f>BI142/BL142</f>
        <v>2.4386243229262677E-2</v>
      </c>
      <c r="BP142" s="35">
        <f>BJ142/BM142</f>
        <v>2.4386243229262677E-2</v>
      </c>
      <c r="BQ142" s="26">
        <v>72</v>
      </c>
      <c r="BR142" s="26">
        <v>68</v>
      </c>
      <c r="BS142" s="26">
        <v>60</v>
      </c>
      <c r="BT142" s="35">
        <v>0.38888888888899997</v>
      </c>
      <c r="BU142" s="35">
        <v>0.38888888888899997</v>
      </c>
      <c r="BV142" s="35">
        <v>0.38888888888899997</v>
      </c>
      <c r="BW142" s="26">
        <v>18</v>
      </c>
      <c r="BX142" s="26">
        <v>18</v>
      </c>
      <c r="BY142" s="26">
        <v>18</v>
      </c>
      <c r="BZ142" s="27"/>
      <c r="CA142" s="35" t="s">
        <v>647</v>
      </c>
      <c r="CB142" s="35" t="s">
        <v>647</v>
      </c>
      <c r="CC142" s="35" t="s">
        <v>647</v>
      </c>
      <c r="CD142" s="35" t="s">
        <v>647</v>
      </c>
      <c r="CE142" s="35" t="s">
        <v>647</v>
      </c>
      <c r="CF142" s="35" t="s">
        <v>647</v>
      </c>
      <c r="CG142" s="35" t="e">
        <f>CA142/CD142</f>
        <v>#VALUE!</v>
      </c>
      <c r="CH142" s="35" t="e">
        <f>CB142/CE142</f>
        <v>#VALUE!</v>
      </c>
      <c r="CI142" s="35" t="e">
        <f>CC142/CF142</f>
        <v>#VALUE!</v>
      </c>
      <c r="CJ142" s="26" t="s">
        <v>647</v>
      </c>
      <c r="CK142" s="26" t="s">
        <v>647</v>
      </c>
      <c r="CL142" s="26" t="s">
        <v>647</v>
      </c>
      <c r="CM142" s="35" t="s">
        <v>647</v>
      </c>
      <c r="CN142" s="35" t="s">
        <v>647</v>
      </c>
      <c r="CO142" s="35" t="s">
        <v>647</v>
      </c>
      <c r="CP142" s="26" t="s">
        <v>647</v>
      </c>
      <c r="CQ142" s="26" t="s">
        <v>647</v>
      </c>
      <c r="CR142" s="26" t="s">
        <v>647</v>
      </c>
      <c r="CS142" s="26"/>
      <c r="CT142" s="35">
        <v>201710061900</v>
      </c>
      <c r="CU142" s="35">
        <v>201710062100</v>
      </c>
      <c r="CV142" s="35">
        <v>3.4248339445218501</v>
      </c>
      <c r="CW142" s="35">
        <v>3.0451659152834698</v>
      </c>
      <c r="CX142" s="35">
        <v>0.55620320596701101</v>
      </c>
      <c r="CY142" s="35">
        <v>74.362303629387497</v>
      </c>
      <c r="CZ142" s="35">
        <v>73.612836958265603</v>
      </c>
      <c r="DA142" s="35">
        <v>9.0512201924133997</v>
      </c>
      <c r="DC142" s="47" t="e">
        <f>AQ142*CW142*3600/AT142</f>
        <v>#VALUE!</v>
      </c>
      <c r="DD142" s="47" t="e">
        <f>(CX142/CW142)*DC142</f>
        <v>#VALUE!</v>
      </c>
    </row>
    <row r="143" spans="1:108" s="1" customFormat="1" ht="24" customHeight="1" x14ac:dyDescent="0.3">
      <c r="A143" s="3" t="s">
        <v>65</v>
      </c>
      <c r="B143" s="11">
        <v>37.458495624999998</v>
      </c>
      <c r="C143" s="11">
        <v>-121.941345212</v>
      </c>
      <c r="D143" s="23" t="str">
        <f>CONCATENATE(E143,"_",F143,"_",TEXT(G143,"00000"))</f>
        <v>ANG_CH4_00139</v>
      </c>
      <c r="E143" s="23" t="s">
        <v>20</v>
      </c>
      <c r="F143" s="23" t="s">
        <v>21</v>
      </c>
      <c r="G143" s="23">
        <f>G142+1</f>
        <v>139</v>
      </c>
      <c r="H143" s="11">
        <v>37.458495624999998</v>
      </c>
      <c r="I143" s="11">
        <v>-121.941345212</v>
      </c>
      <c r="J143" s="3" t="s">
        <v>22</v>
      </c>
      <c r="K143" s="12" t="s">
        <v>66</v>
      </c>
      <c r="L143" s="12" t="s">
        <v>23</v>
      </c>
      <c r="M143" s="12" t="s">
        <v>24</v>
      </c>
      <c r="N143" s="1" t="s">
        <v>74</v>
      </c>
      <c r="O143" s="12" t="s">
        <v>27</v>
      </c>
      <c r="P143" s="12" t="s">
        <v>298</v>
      </c>
      <c r="Q143" s="12" t="s">
        <v>28</v>
      </c>
      <c r="R143" s="1" t="s">
        <v>75</v>
      </c>
      <c r="S143" s="3" t="str">
        <f>CONCATENATE(MID(R143,8,2),"/",MID(R143,10,2),"/",MID(R143,6,2))</f>
        <v>10/06/17</v>
      </c>
      <c r="T143" s="3" t="str">
        <f>CONCATENATE(MID(R143,13,2),":",MID(R143,15,2),":",MID(R143,17,2))</f>
        <v>21:35:02</v>
      </c>
      <c r="U143" s="22"/>
      <c r="V143" s="35">
        <v>11.1048871372</v>
      </c>
      <c r="W143" s="35">
        <v>11.759889296800001</v>
      </c>
      <c r="X143" s="35">
        <v>11.763262750199999</v>
      </c>
      <c r="Y143" s="35">
        <v>135.79351972800001</v>
      </c>
      <c r="Z143" s="35">
        <v>131.594718739</v>
      </c>
      <c r="AA143" s="35">
        <v>129.21396983299999</v>
      </c>
      <c r="AB143" s="35">
        <f>V143/Y143</f>
        <v>8.1777739905730007E-2</v>
      </c>
      <c r="AC143" s="35">
        <f>W143/Z143</f>
        <v>8.9364447217096313E-2</v>
      </c>
      <c r="AD143" s="35">
        <f>X143/AA143</f>
        <v>9.1037081868184933E-2</v>
      </c>
      <c r="AE143" s="26">
        <v>1939</v>
      </c>
      <c r="AF143" s="26">
        <v>879</v>
      </c>
      <c r="AG143" s="26">
        <v>28</v>
      </c>
      <c r="AH143" s="35">
        <v>3.8178564925700001E-2</v>
      </c>
      <c r="AI143" s="35">
        <v>3.3378495558400001E-2</v>
      </c>
      <c r="AJ143" s="35">
        <v>3.2758840338999999E-2</v>
      </c>
      <c r="AK143" s="26">
        <v>1872</v>
      </c>
      <c r="AL143" s="26">
        <v>2075</v>
      </c>
      <c r="AM143" s="26">
        <v>2076</v>
      </c>
      <c r="AN143" s="26"/>
      <c r="AO143" s="35">
        <v>21.988408740299999</v>
      </c>
      <c r="AP143" s="35">
        <v>22.3277438856</v>
      </c>
      <c r="AQ143" s="35">
        <v>22.334052967200002</v>
      </c>
      <c r="AR143" s="35">
        <v>146.123235661</v>
      </c>
      <c r="AS143" s="35">
        <v>149.03690818000001</v>
      </c>
      <c r="AT143" s="35">
        <v>149.03690818000001</v>
      </c>
      <c r="AU143" s="35">
        <f>AO143/AR143</f>
        <v>0.15047852342465382</v>
      </c>
      <c r="AV143" s="35">
        <f>AP143/AS143</f>
        <v>0.14981352041088752</v>
      </c>
      <c r="AW143" s="35">
        <f>AQ143/AT143</f>
        <v>0.14985585275444621</v>
      </c>
      <c r="AX143" s="26">
        <v>439</v>
      </c>
      <c r="AY143" s="26">
        <v>307</v>
      </c>
      <c r="AZ143" s="26">
        <v>161</v>
      </c>
      <c r="BA143" s="35">
        <v>1.77506360132E-2</v>
      </c>
      <c r="BB143" s="35">
        <v>1.7853007688100001E-2</v>
      </c>
      <c r="BC143" s="35">
        <v>1.7848731518599999E-2</v>
      </c>
      <c r="BD143" s="26">
        <v>4116</v>
      </c>
      <c r="BE143" s="26">
        <v>4174</v>
      </c>
      <c r="BF143" s="26">
        <v>4175</v>
      </c>
      <c r="BG143" s="27"/>
      <c r="BH143" s="35">
        <v>7.5289733650699997</v>
      </c>
      <c r="BI143" s="35">
        <v>7.81872507855</v>
      </c>
      <c r="BJ143" s="35">
        <v>7.85646690988</v>
      </c>
      <c r="BK143" s="35">
        <v>142.842570685</v>
      </c>
      <c r="BL143" s="35">
        <v>124.739729036</v>
      </c>
      <c r="BM143" s="35">
        <v>141.421356237</v>
      </c>
      <c r="BN143" s="35">
        <f>BH143/BK143</f>
        <v>5.2708190065222781E-2</v>
      </c>
      <c r="BO143" s="35">
        <f>BI143/BL143</f>
        <v>6.2680311549286022E-2</v>
      </c>
      <c r="BP143" s="35">
        <f>BJ143/BM143</f>
        <v>5.5553610281560264E-2</v>
      </c>
      <c r="BQ143" s="26">
        <v>4</v>
      </c>
      <c r="BR143" s="26">
        <v>2</v>
      </c>
      <c r="BS143" s="26">
        <v>1</v>
      </c>
      <c r="BT143" s="35">
        <v>6.5344268383099993E-2</v>
      </c>
      <c r="BU143" s="35">
        <v>5.4710407471999997E-2</v>
      </c>
      <c r="BV143" s="35">
        <v>6.1702162407200001E-2</v>
      </c>
      <c r="BW143" s="26">
        <v>1093</v>
      </c>
      <c r="BX143" s="26">
        <v>1140</v>
      </c>
      <c r="BY143" s="26">
        <v>1146</v>
      </c>
      <c r="BZ143" s="27"/>
      <c r="CA143" s="35">
        <v>20.835271876299998</v>
      </c>
      <c r="CB143" s="35">
        <v>20.892370740699999</v>
      </c>
      <c r="CC143" s="35">
        <v>20.892370740699999</v>
      </c>
      <c r="CD143" s="35">
        <v>58.137767414999999</v>
      </c>
      <c r="CE143" s="35">
        <v>71.470273540799994</v>
      </c>
      <c r="CF143" s="35">
        <v>71.470273540799994</v>
      </c>
      <c r="CG143" s="35">
        <f>CA143/CD143</f>
        <v>0.35837757111609236</v>
      </c>
      <c r="CH143" s="35">
        <f>CB143/CE143</f>
        <v>0.29232252383605672</v>
      </c>
      <c r="CI143" s="35">
        <f>CC143/CF143</f>
        <v>0.29232252383605672</v>
      </c>
      <c r="CJ143" s="26">
        <v>439</v>
      </c>
      <c r="CK143" s="26">
        <v>307</v>
      </c>
      <c r="CL143" s="26">
        <v>161</v>
      </c>
      <c r="CM143" s="35">
        <v>7.4440163143399997E-3</v>
      </c>
      <c r="CN143" s="35">
        <v>9.1324142014900002E-3</v>
      </c>
      <c r="CO143" s="35">
        <v>9.1324142014900002E-3</v>
      </c>
      <c r="CP143" s="26">
        <v>3905</v>
      </c>
      <c r="CQ143" s="26">
        <v>3913</v>
      </c>
      <c r="CR143" s="26">
        <v>3913</v>
      </c>
      <c r="CS143" s="26"/>
      <c r="CT143" s="35">
        <v>201710062000</v>
      </c>
      <c r="CU143" s="35">
        <v>201710062200</v>
      </c>
      <c r="CV143" s="35">
        <v>3.2584132467186402</v>
      </c>
      <c r="CW143" s="35">
        <v>3.2794639300355199</v>
      </c>
      <c r="CX143" s="35">
        <v>0.582823714298357</v>
      </c>
      <c r="CY143" s="35">
        <v>328.67070986844101</v>
      </c>
      <c r="CZ143" s="35">
        <v>321.04174624216603</v>
      </c>
      <c r="DA143" s="35">
        <v>10.584304164119199</v>
      </c>
      <c r="DC143" s="47">
        <f>AQ143*CW143*3600/AT143</f>
        <v>1769.2087097265132</v>
      </c>
      <c r="DD143" s="47">
        <f>(CX143/CW143)*DC143</f>
        <v>314.42236096209842</v>
      </c>
    </row>
    <row r="144" spans="1:108" s="1" customFormat="1" ht="24" customHeight="1" x14ac:dyDescent="0.3">
      <c r="A144" s="3" t="s">
        <v>65</v>
      </c>
      <c r="B144" s="11">
        <v>37.458495624999998</v>
      </c>
      <c r="C144" s="11">
        <v>-121.941345212</v>
      </c>
      <c r="D144" s="23" t="str">
        <f>CONCATENATE(E144,"_",F144,"_",TEXT(G144,"00000"))</f>
        <v>ANG_CH4_00140</v>
      </c>
      <c r="E144" s="23" t="s">
        <v>20</v>
      </c>
      <c r="F144" s="23" t="s">
        <v>21</v>
      </c>
      <c r="G144" s="23">
        <f>G143+1</f>
        <v>140</v>
      </c>
      <c r="H144" s="11">
        <v>37.458495624999998</v>
      </c>
      <c r="I144" s="11">
        <v>-121.941345212</v>
      </c>
      <c r="J144" s="3" t="s">
        <v>22</v>
      </c>
      <c r="K144" s="12" t="s">
        <v>66</v>
      </c>
      <c r="L144" s="12" t="s">
        <v>23</v>
      </c>
      <c r="M144" s="12" t="s">
        <v>24</v>
      </c>
      <c r="N144" s="1" t="s">
        <v>272</v>
      </c>
      <c r="O144" s="12" t="s">
        <v>27</v>
      </c>
      <c r="P144" s="12" t="s">
        <v>298</v>
      </c>
      <c r="Q144" s="12" t="s">
        <v>28</v>
      </c>
      <c r="R144" s="1" t="s">
        <v>439</v>
      </c>
      <c r="S144" s="3" t="str">
        <f>CONCATENATE(MID(R144,8,2),"/",MID(R144,10,2),"/",MID(R144,6,2))</f>
        <v>10/06/17</v>
      </c>
      <c r="T144" s="3" t="str">
        <f>CONCATENATE(MID(R144,13,2),":",MID(R144,15,2),":",MID(R144,17,2))</f>
        <v>21:40:05</v>
      </c>
      <c r="U144" s="22"/>
      <c r="V144" s="35">
        <v>34.905018943999998</v>
      </c>
      <c r="W144" s="35">
        <v>34.905018943999998</v>
      </c>
      <c r="X144" s="35">
        <v>34.905018943999998</v>
      </c>
      <c r="Y144" s="35">
        <v>148.013512897</v>
      </c>
      <c r="Z144" s="35">
        <v>148.013512897</v>
      </c>
      <c r="AA144" s="35">
        <v>148.013512897</v>
      </c>
      <c r="AB144" s="35">
        <f>V144/Y144</f>
        <v>0.23582319114532324</v>
      </c>
      <c r="AC144" s="35">
        <f>W144/Z144</f>
        <v>0.23582319114532324</v>
      </c>
      <c r="AD144" s="35">
        <f>X144/AA144</f>
        <v>0.23582319114532324</v>
      </c>
      <c r="AE144" s="26">
        <v>1</v>
      </c>
      <c r="AF144" s="26">
        <v>1</v>
      </c>
      <c r="AG144" s="26">
        <v>1</v>
      </c>
      <c r="AH144" s="35">
        <v>8.7426764853299997E-3</v>
      </c>
      <c r="AI144" s="35">
        <v>8.7426764853299997E-3</v>
      </c>
      <c r="AJ144" s="35">
        <v>8.7426764853299997E-3</v>
      </c>
      <c r="AK144" s="26">
        <v>8465</v>
      </c>
      <c r="AL144" s="26">
        <v>8465</v>
      </c>
      <c r="AM144" s="26">
        <v>8465</v>
      </c>
      <c r="AN144" s="26"/>
      <c r="AO144" s="35">
        <v>21.2494618341</v>
      </c>
      <c r="AP144" s="35">
        <v>22.5640111391</v>
      </c>
      <c r="AQ144" s="35">
        <v>21.2494618341</v>
      </c>
      <c r="AR144" s="35">
        <v>132.619757201</v>
      </c>
      <c r="AS144" s="35">
        <v>144.24978336199999</v>
      </c>
      <c r="AT144" s="35">
        <v>137.08391590599999</v>
      </c>
      <c r="AU144" s="35">
        <f>AO144/AR144</f>
        <v>0.1602284778873036</v>
      </c>
      <c r="AV144" s="35">
        <f>AP144/AS144</f>
        <v>0.15642318909051536</v>
      </c>
      <c r="AW144" s="35">
        <f>AQ144/AT144</f>
        <v>0.15501061297862981</v>
      </c>
      <c r="AX144" s="26">
        <v>919</v>
      </c>
      <c r="AY144" s="26">
        <v>552</v>
      </c>
      <c r="AZ144" s="26">
        <v>160</v>
      </c>
      <c r="BA144" s="35">
        <v>1.6669149974999999E-2</v>
      </c>
      <c r="BB144" s="35">
        <v>1.7050801815800001E-2</v>
      </c>
      <c r="BC144" s="35">
        <v>1.72302558956E-2</v>
      </c>
      <c r="BD144" s="26">
        <v>3978</v>
      </c>
      <c r="BE144" s="26">
        <v>4230</v>
      </c>
      <c r="BF144" s="26">
        <v>3978</v>
      </c>
      <c r="BG144" s="27"/>
      <c r="BH144" s="35" t="s">
        <v>647</v>
      </c>
      <c r="BI144" s="35">
        <v>6.4481758794499999</v>
      </c>
      <c r="BJ144" s="35">
        <v>6.5997651016300001</v>
      </c>
      <c r="BK144" s="35" t="s">
        <v>647</v>
      </c>
      <c r="BL144" s="35">
        <v>148.660687473</v>
      </c>
      <c r="BM144" s="35">
        <v>148.660687473</v>
      </c>
      <c r="BN144" s="35" t="e">
        <f>BH144/BK144</f>
        <v>#VALUE!</v>
      </c>
      <c r="BO144" s="35">
        <f>BI144/BL144</f>
        <v>4.33751248501466E-2</v>
      </c>
      <c r="BP144" s="35">
        <f>BJ144/BM144</f>
        <v>4.4394824306383356E-2</v>
      </c>
      <c r="BQ144" s="26" t="s">
        <v>647</v>
      </c>
      <c r="BR144" s="26">
        <v>9</v>
      </c>
      <c r="BS144" s="26">
        <v>3</v>
      </c>
      <c r="BT144" s="35" t="s">
        <v>647</v>
      </c>
      <c r="BU144" s="35">
        <v>8.0357128363899993E-2</v>
      </c>
      <c r="BV144" s="35">
        <v>7.8823270134199999E-2</v>
      </c>
      <c r="BW144" s="26" t="s">
        <v>647</v>
      </c>
      <c r="BX144" s="26">
        <v>925</v>
      </c>
      <c r="BY144" s="26">
        <v>943</v>
      </c>
      <c r="BZ144" s="27"/>
      <c r="CA144" s="35">
        <v>21.2494618341</v>
      </c>
      <c r="CB144" s="35">
        <v>21.2494618341</v>
      </c>
      <c r="CC144" s="35">
        <v>21.2494618341</v>
      </c>
      <c r="CD144" s="35">
        <v>73.539105243400002</v>
      </c>
      <c r="CE144" s="35">
        <v>68.029405406799995</v>
      </c>
      <c r="CF144" s="35">
        <v>74.431176263699996</v>
      </c>
      <c r="CG144" s="35">
        <f>CA144/CD144</f>
        <v>0.28895458768186605</v>
      </c>
      <c r="CH144" s="35">
        <f>CB144/CE144</f>
        <v>0.31235701248648534</v>
      </c>
      <c r="CI144" s="35">
        <f>CC144/CF144</f>
        <v>0.28549141503307585</v>
      </c>
      <c r="CJ144" s="26">
        <v>919</v>
      </c>
      <c r="CK144" s="26">
        <v>552</v>
      </c>
      <c r="CL144" s="26">
        <v>160</v>
      </c>
      <c r="CM144" s="35">
        <v>9.2432258978600006E-3</v>
      </c>
      <c r="CN144" s="35">
        <v>8.5507045508800006E-3</v>
      </c>
      <c r="CO144" s="35">
        <v>9.3553514660300006E-3</v>
      </c>
      <c r="CP144" s="26">
        <v>3978</v>
      </c>
      <c r="CQ144" s="26">
        <v>3978</v>
      </c>
      <c r="CR144" s="26">
        <v>3978</v>
      </c>
      <c r="CS144" s="26"/>
      <c r="CT144" s="35">
        <v>201706181800</v>
      </c>
      <c r="CU144" s="35">
        <v>201706182000</v>
      </c>
      <c r="CV144" s="35">
        <v>2.1350480411696302</v>
      </c>
      <c r="CW144" s="35">
        <v>2.4022097956028698</v>
      </c>
      <c r="CX144" s="35">
        <v>0.56974698421918801</v>
      </c>
      <c r="CY144" s="35">
        <v>295.96356272845901</v>
      </c>
      <c r="CZ144" s="35">
        <v>310.97247861103801</v>
      </c>
      <c r="DA144" s="35">
        <v>11.474308909461699</v>
      </c>
      <c r="DC144" s="47">
        <f>AQ144*CW144*3600/AT144</f>
        <v>1340.5248465108116</v>
      </c>
      <c r="DD144" s="47">
        <f>(CX144/CW144)*DC144</f>
        <v>317.94058535955139</v>
      </c>
    </row>
    <row r="145" spans="1:108" s="1" customFormat="1" ht="24" customHeight="1" x14ac:dyDescent="0.3">
      <c r="A145" s="3" t="s">
        <v>62</v>
      </c>
      <c r="B145" s="11">
        <v>37.4983</v>
      </c>
      <c r="C145" s="11">
        <v>-122.4074</v>
      </c>
      <c r="D145" s="23" t="str">
        <f>CONCATENATE(E145,"_",F145,"_",TEXT(G145,"00000"))</f>
        <v>ANG_CH4_00141</v>
      </c>
      <c r="E145" s="23" t="s">
        <v>20</v>
      </c>
      <c r="F145" s="23" t="s">
        <v>21</v>
      </c>
      <c r="G145" s="23">
        <f>G144+1</f>
        <v>141</v>
      </c>
      <c r="H145" s="11">
        <v>37.4983</v>
      </c>
      <c r="I145" s="11">
        <v>-122.4074</v>
      </c>
      <c r="J145" s="3" t="s">
        <v>22</v>
      </c>
      <c r="K145" s="12" t="s">
        <v>120</v>
      </c>
      <c r="L145" s="12" t="s">
        <v>23</v>
      </c>
      <c r="M145" s="12" t="s">
        <v>24</v>
      </c>
      <c r="N145" s="1" t="s">
        <v>63</v>
      </c>
      <c r="O145" s="12" t="s">
        <v>27</v>
      </c>
      <c r="P145" s="12" t="s">
        <v>268</v>
      </c>
      <c r="Q145" s="12" t="s">
        <v>28</v>
      </c>
      <c r="R145" s="1" t="s">
        <v>64</v>
      </c>
      <c r="S145" s="3" t="str">
        <f>CONCATENATE(MID(R145,8,2),"/",MID(R145,10,2),"/",MID(R145,6,2))</f>
        <v>10/06/17</v>
      </c>
      <c r="T145" s="3" t="str">
        <f>CONCATENATE(MID(R145,13,2),":",MID(R145,15,2),":",MID(R145,17,2))</f>
        <v>21:54:34</v>
      </c>
      <c r="U145" s="22"/>
      <c r="V145" s="35">
        <v>0.75293554642299998</v>
      </c>
      <c r="W145" s="35">
        <v>1.25587779319</v>
      </c>
      <c r="X145" s="35">
        <v>1.8288919591799999</v>
      </c>
      <c r="Y145" s="35">
        <v>114.599214657</v>
      </c>
      <c r="Z145" s="35">
        <v>147.85252787799999</v>
      </c>
      <c r="AA145" s="35">
        <v>125.877440393</v>
      </c>
      <c r="AB145" s="35">
        <f>V145/Y145</f>
        <v>6.5701632308438236E-3</v>
      </c>
      <c r="AC145" s="35">
        <f>W145/Z145</f>
        <v>8.4941245930288279E-3</v>
      </c>
      <c r="AD145" s="35">
        <f>X145/AA145</f>
        <v>1.4529147982911352E-2</v>
      </c>
      <c r="AE145" s="26">
        <v>707</v>
      </c>
      <c r="AF145" s="26">
        <v>272</v>
      </c>
      <c r="AG145" s="26">
        <v>73</v>
      </c>
      <c r="AH145" s="35">
        <v>0.303172525548</v>
      </c>
      <c r="AI145" s="35">
        <v>0.234686552188</v>
      </c>
      <c r="AJ145" s="35">
        <v>0.132908288875</v>
      </c>
      <c r="AK145" s="26">
        <v>180</v>
      </c>
      <c r="AL145" s="26">
        <v>300</v>
      </c>
      <c r="AM145" s="26">
        <v>451</v>
      </c>
      <c r="AN145" s="26"/>
      <c r="AO145" s="35">
        <v>36.821871353799999</v>
      </c>
      <c r="AP145" s="35">
        <v>34.5964368351</v>
      </c>
      <c r="AQ145" s="35">
        <v>31.5644289948</v>
      </c>
      <c r="AR145" s="35">
        <v>145.399449793</v>
      </c>
      <c r="AS145" s="35">
        <v>139.29953338000001</v>
      </c>
      <c r="AT145" s="35">
        <v>132.88340754199999</v>
      </c>
      <c r="AU145" s="35">
        <f>AO145/AR145</f>
        <v>0.2532462908643876</v>
      </c>
      <c r="AV145" s="35">
        <f>AP145/AS145</f>
        <v>0.24836003391858597</v>
      </c>
      <c r="AW145" s="35">
        <f>AQ145/AT145</f>
        <v>0.23753476508964103</v>
      </c>
      <c r="AX145" s="26">
        <v>1108</v>
      </c>
      <c r="AY145" s="26">
        <v>367</v>
      </c>
      <c r="AZ145" s="26">
        <v>74</v>
      </c>
      <c r="BA145" s="35">
        <v>1.4301960358900001E-2</v>
      </c>
      <c r="BB145" s="35">
        <v>1.46016282369E-2</v>
      </c>
      <c r="BC145" s="35">
        <v>1.5412132630699999E-2</v>
      </c>
      <c r="BD145" s="26">
        <v>5648</v>
      </c>
      <c r="BE145" s="26">
        <v>5300</v>
      </c>
      <c r="BF145" s="26">
        <v>4790</v>
      </c>
      <c r="BG145" s="27"/>
      <c r="BH145" s="35" t="s">
        <v>647</v>
      </c>
      <c r="BI145" s="35">
        <v>24.647665182400001</v>
      </c>
      <c r="BJ145" s="35">
        <v>24.647665182400001</v>
      </c>
      <c r="BK145" s="35" t="s">
        <v>647</v>
      </c>
      <c r="BL145" s="35">
        <v>144.280975877</v>
      </c>
      <c r="BM145" s="35">
        <v>144.280975877</v>
      </c>
      <c r="BN145" s="35" t="e">
        <f>BH145/BK145</f>
        <v>#VALUE!</v>
      </c>
      <c r="BO145" s="35">
        <f>BI145/BL145</f>
        <v>0.17083101242267876</v>
      </c>
      <c r="BP145" s="35">
        <f>BJ145/BM145</f>
        <v>0.17083101242267876</v>
      </c>
      <c r="BQ145" s="26" t="s">
        <v>647</v>
      </c>
      <c r="BR145" s="26">
        <v>9</v>
      </c>
      <c r="BS145" s="26">
        <v>8</v>
      </c>
      <c r="BT145" s="35" t="s">
        <v>647</v>
      </c>
      <c r="BU145" s="35">
        <v>2.5915324186699999E-2</v>
      </c>
      <c r="BV145" s="35">
        <v>2.5915324186699999E-2</v>
      </c>
      <c r="BW145" s="26" t="s">
        <v>647</v>
      </c>
      <c r="BX145" s="26">
        <v>3093</v>
      </c>
      <c r="BY145" s="26">
        <v>3093</v>
      </c>
      <c r="BZ145" s="27"/>
      <c r="CA145" s="35">
        <v>28.683004538799999</v>
      </c>
      <c r="CB145" s="35">
        <v>28.741817551899999</v>
      </c>
      <c r="CC145" s="35">
        <v>28.741817551899999</v>
      </c>
      <c r="CD145" s="35">
        <v>72.894444232699996</v>
      </c>
      <c r="CE145" s="35">
        <v>57.964471877199998</v>
      </c>
      <c r="CF145" s="35">
        <v>75.105525762100001</v>
      </c>
      <c r="CG145" s="35">
        <f>CA145/CD145</f>
        <v>0.39348684033087095</v>
      </c>
      <c r="CH145" s="35">
        <f>CB145/CE145</f>
        <v>0.49585231472117375</v>
      </c>
      <c r="CI145" s="35">
        <f>CC145/CF145</f>
        <v>0.38268579122847696</v>
      </c>
      <c r="CJ145" s="26">
        <v>1108</v>
      </c>
      <c r="CK145" s="26">
        <v>367</v>
      </c>
      <c r="CL145" s="26">
        <v>74</v>
      </c>
      <c r="CM145" s="35">
        <v>9.3960356061800008E-3</v>
      </c>
      <c r="CN145" s="35">
        <v>7.4560047178100003E-3</v>
      </c>
      <c r="CO145" s="35">
        <v>9.6608687404600001E-3</v>
      </c>
      <c r="CP145" s="26">
        <v>4310</v>
      </c>
      <c r="CQ145" s="26">
        <v>4319</v>
      </c>
      <c r="CR145" s="26">
        <v>4319</v>
      </c>
      <c r="CS145" s="26"/>
      <c r="CT145" s="35">
        <v>201710062000</v>
      </c>
      <c r="CU145" s="35">
        <v>201710062200</v>
      </c>
      <c r="CV145" s="35">
        <v>2.3865206036578099</v>
      </c>
      <c r="CW145" s="35">
        <v>3.4924172029987601</v>
      </c>
      <c r="CX145" s="35">
        <v>1.1067287009265301</v>
      </c>
      <c r="CY145" s="35">
        <v>343.088350597535</v>
      </c>
      <c r="CZ145" s="35">
        <v>209.390079013838</v>
      </c>
      <c r="DA145" s="35">
        <v>129.32212036942201</v>
      </c>
      <c r="DC145" s="47">
        <f>AQ145*CW145*3600/AT145</f>
        <v>2986.4537996735939</v>
      </c>
      <c r="DD145" s="47">
        <f>(CX145/CW145)*DC145</f>
        <v>946.39155117316898</v>
      </c>
    </row>
    <row r="146" spans="1:108" s="1" customFormat="1" ht="24" customHeight="1" x14ac:dyDescent="0.3">
      <c r="A146" s="3" t="s">
        <v>475</v>
      </c>
      <c r="B146" s="11">
        <v>36.708657000000002</v>
      </c>
      <c r="C146" s="11">
        <v>-121.76039400000001</v>
      </c>
      <c r="D146" s="23" t="str">
        <f>CONCATENATE(E146,"_",F146,"_",TEXT(G146,"00000"))</f>
        <v>ANG_CH4_00142</v>
      </c>
      <c r="E146" s="23" t="s">
        <v>20</v>
      </c>
      <c r="F146" s="23" t="s">
        <v>21</v>
      </c>
      <c r="G146" s="23">
        <f>G145+1</f>
        <v>142</v>
      </c>
      <c r="H146" s="11">
        <v>36.708657000000002</v>
      </c>
      <c r="I146" s="11">
        <v>-121.76039400000001</v>
      </c>
      <c r="J146" s="3" t="s">
        <v>25</v>
      </c>
      <c r="K146" s="12" t="s">
        <v>434</v>
      </c>
      <c r="L146" s="12" t="s">
        <v>23</v>
      </c>
      <c r="M146" s="12" t="s">
        <v>24</v>
      </c>
      <c r="N146" s="1" t="s">
        <v>435</v>
      </c>
      <c r="O146" s="12" t="s">
        <v>27</v>
      </c>
      <c r="P146" s="12" t="s">
        <v>436</v>
      </c>
      <c r="Q146" s="12" t="s">
        <v>28</v>
      </c>
      <c r="R146" s="1" t="s">
        <v>437</v>
      </c>
      <c r="S146" s="3" t="str">
        <f>CONCATENATE(MID(R146,8,2),"/",MID(R146,10,2),"/",MID(R146,6,2))</f>
        <v>10/07/17</v>
      </c>
      <c r="T146" s="3" t="str">
        <f>CONCATENATE(MID(R146,13,2),":",MID(R146,15,2),":",MID(R146,17,2))</f>
        <v>20:21:34</v>
      </c>
      <c r="U146" s="22"/>
      <c r="V146" s="35">
        <v>20.943267968400001</v>
      </c>
      <c r="W146" s="35">
        <v>21.014238741900002</v>
      </c>
      <c r="X146" s="35">
        <v>21.014238741900002</v>
      </c>
      <c r="Y146" s="35">
        <v>121.528144888</v>
      </c>
      <c r="Z146" s="35">
        <v>131.815780542</v>
      </c>
      <c r="AA146" s="35">
        <v>132.981577671</v>
      </c>
      <c r="AB146" s="35">
        <f>V146/Y146</f>
        <v>0.17233265584446514</v>
      </c>
      <c r="AC146" s="35">
        <f>W146/Z146</f>
        <v>0.15942126697952003</v>
      </c>
      <c r="AD146" s="35">
        <f>X146/AA146</f>
        <v>0.15802368350516788</v>
      </c>
      <c r="AE146" s="26">
        <v>4349</v>
      </c>
      <c r="AF146" s="26">
        <v>954</v>
      </c>
      <c r="AG146" s="26">
        <v>139</v>
      </c>
      <c r="AH146" s="35">
        <v>1.0591241798100001E-2</v>
      </c>
      <c r="AI146" s="35">
        <v>1.14438321433E-2</v>
      </c>
      <c r="AJ146" s="35">
        <v>1.15450429892E-2</v>
      </c>
      <c r="AK146" s="26">
        <v>5464</v>
      </c>
      <c r="AL146" s="26">
        <v>5485</v>
      </c>
      <c r="AM146" s="26">
        <v>5485</v>
      </c>
      <c r="AN146" s="26"/>
      <c r="AO146" s="35">
        <v>0.11034775607400001</v>
      </c>
      <c r="AP146" s="35">
        <v>0.97660962457699996</v>
      </c>
      <c r="AQ146" s="35">
        <v>1.0384381474</v>
      </c>
      <c r="AR146" s="35">
        <v>40.447496832299997</v>
      </c>
      <c r="AS146" s="35">
        <v>136.704059925</v>
      </c>
      <c r="AT146" s="35">
        <v>141.152399909</v>
      </c>
      <c r="AU146" s="35">
        <f>AO146/AR146</f>
        <v>2.7281726859764541E-3</v>
      </c>
      <c r="AV146" s="35">
        <f>AP146/AS146</f>
        <v>7.1439694264588604E-3</v>
      </c>
      <c r="AW146" s="35">
        <f>AQ146/AT146</f>
        <v>7.3568578930962138E-3</v>
      </c>
      <c r="AX146" s="26">
        <v>734</v>
      </c>
      <c r="AY146" s="26">
        <v>388</v>
      </c>
      <c r="AZ146" s="26">
        <v>141</v>
      </c>
      <c r="BA146" s="35">
        <v>0.96303563886499999</v>
      </c>
      <c r="BB146" s="35">
        <v>0.34005985055999999</v>
      </c>
      <c r="BC146" s="35">
        <v>0.32979532689000002</v>
      </c>
      <c r="BD146" s="26">
        <v>21</v>
      </c>
      <c r="BE146" s="26">
        <v>201</v>
      </c>
      <c r="BF146" s="26">
        <v>214</v>
      </c>
      <c r="BG146" s="27"/>
      <c r="BH146" s="35" t="s">
        <v>647</v>
      </c>
      <c r="BI146" s="35" t="s">
        <v>647</v>
      </c>
      <c r="BJ146" s="35" t="s">
        <v>647</v>
      </c>
      <c r="BK146" s="35" t="s">
        <v>647</v>
      </c>
      <c r="BL146" s="35" t="s">
        <v>647</v>
      </c>
      <c r="BM146" s="35" t="s">
        <v>647</v>
      </c>
      <c r="BN146" s="35" t="e">
        <f>BH146/BK146</f>
        <v>#VALUE!</v>
      </c>
      <c r="BO146" s="35" t="e">
        <f>BI146/BL146</f>
        <v>#VALUE!</v>
      </c>
      <c r="BP146" s="35" t="e">
        <f>BJ146/BM146</f>
        <v>#VALUE!</v>
      </c>
      <c r="BQ146" s="26" t="s">
        <v>647</v>
      </c>
      <c r="BR146" s="26" t="s">
        <v>647</v>
      </c>
      <c r="BS146" s="26" t="s">
        <v>647</v>
      </c>
      <c r="BT146" s="35" t="s">
        <v>647</v>
      </c>
      <c r="BU146" s="35" t="s">
        <v>647</v>
      </c>
      <c r="BV146" s="35" t="s">
        <v>647</v>
      </c>
      <c r="BW146" s="26" t="s">
        <v>647</v>
      </c>
      <c r="BX146" s="26" t="s">
        <v>647</v>
      </c>
      <c r="BY146" s="26" t="s">
        <v>647</v>
      </c>
      <c r="BZ146" s="27"/>
      <c r="CA146" s="35">
        <v>0.11034775607400001</v>
      </c>
      <c r="CB146" s="35">
        <v>0.97660962457699996</v>
      </c>
      <c r="CC146" s="35">
        <v>0.98179887534099997</v>
      </c>
      <c r="CD146" s="35">
        <v>40.447496832299997</v>
      </c>
      <c r="CE146" s="35">
        <v>69.5701085237</v>
      </c>
      <c r="CF146" s="35">
        <v>55.785302723900003</v>
      </c>
      <c r="CG146" s="35">
        <f>CA146/CD146</f>
        <v>2.7281726859764541E-3</v>
      </c>
      <c r="CH146" s="35">
        <f>CB146/CE146</f>
        <v>1.4037776356843034E-2</v>
      </c>
      <c r="CI146" s="35">
        <f>CC146/CF146</f>
        <v>1.7599597517651715E-2</v>
      </c>
      <c r="CJ146" s="26">
        <v>734</v>
      </c>
      <c r="CK146" s="26">
        <v>388</v>
      </c>
      <c r="CL146" s="26">
        <v>141</v>
      </c>
      <c r="CM146" s="35">
        <v>0.96303563886499999</v>
      </c>
      <c r="CN146" s="35">
        <v>0.173059971452</v>
      </c>
      <c r="CO146" s="35">
        <v>0.13808243248499999</v>
      </c>
      <c r="CP146" s="26">
        <v>21</v>
      </c>
      <c r="CQ146" s="26">
        <v>201</v>
      </c>
      <c r="CR146" s="26">
        <v>202</v>
      </c>
      <c r="CS146" s="26"/>
      <c r="CT146" s="35">
        <v>201710071900</v>
      </c>
      <c r="CU146" s="35">
        <v>201710072100</v>
      </c>
      <c r="CV146" s="35">
        <v>3.24647307429146</v>
      </c>
      <c r="CW146" s="35">
        <v>3.3893551837528202</v>
      </c>
      <c r="CX146" s="35">
        <v>0.44216496347332401</v>
      </c>
      <c r="CY146" s="35">
        <v>310.76698473870402</v>
      </c>
      <c r="CZ146" s="35">
        <v>313.84477862359302</v>
      </c>
      <c r="DA146" s="35">
        <v>15.356469449032</v>
      </c>
      <c r="DC146" s="47">
        <f>AQ146*CW146*3600/AT146</f>
        <v>89.766015969954623</v>
      </c>
      <c r="DD146" s="47">
        <f>(CX146/CW146)*DC146</f>
        <v>11.710601285685565</v>
      </c>
    </row>
    <row r="147" spans="1:108" s="1" customFormat="1" ht="24" customHeight="1" x14ac:dyDescent="0.3">
      <c r="A147" s="3" t="s">
        <v>476</v>
      </c>
      <c r="B147" s="11">
        <v>36.710619999999999</v>
      </c>
      <c r="C147" s="11">
        <v>-121.76146900000001</v>
      </c>
      <c r="D147" s="23" t="str">
        <f>CONCATENATE(E147,"_",F147,"_",TEXT(G147,"00000"))</f>
        <v>ANG_CH4_00143</v>
      </c>
      <c r="E147" s="23" t="s">
        <v>20</v>
      </c>
      <c r="F147" s="23" t="s">
        <v>21</v>
      </c>
      <c r="G147" s="23">
        <f>G146+1</f>
        <v>143</v>
      </c>
      <c r="H147" s="11">
        <v>36.710619999999999</v>
      </c>
      <c r="I147" s="11">
        <v>-121.76146900000001</v>
      </c>
      <c r="J147" s="3" t="s">
        <v>25</v>
      </c>
      <c r="K147" s="12" t="s">
        <v>434</v>
      </c>
      <c r="L147" s="12" t="s">
        <v>23</v>
      </c>
      <c r="M147" s="12" t="s">
        <v>24</v>
      </c>
      <c r="N147" s="1" t="s">
        <v>438</v>
      </c>
      <c r="O147" s="12" t="s">
        <v>27</v>
      </c>
      <c r="P147" s="12" t="s">
        <v>436</v>
      </c>
      <c r="Q147" s="12" t="s">
        <v>28</v>
      </c>
      <c r="R147" s="1" t="s">
        <v>437</v>
      </c>
      <c r="S147" s="3" t="str">
        <f>CONCATENATE(MID(R147,8,2),"/",MID(R147,10,2),"/",MID(R147,6,2))</f>
        <v>10/07/17</v>
      </c>
      <c r="T147" s="3" t="str">
        <f>CONCATENATE(MID(R147,13,2),":",MID(R147,15,2),":",MID(R147,17,2))</f>
        <v>20:21:34</v>
      </c>
      <c r="U147" s="22"/>
      <c r="V147" s="35">
        <v>1.5042640490800001</v>
      </c>
      <c r="W147" s="35">
        <v>3.12371359049</v>
      </c>
      <c r="X147" s="35">
        <v>3.12916414719</v>
      </c>
      <c r="Y147" s="35">
        <v>115.602768133</v>
      </c>
      <c r="Z147" s="35">
        <v>146.87409574200001</v>
      </c>
      <c r="AA147" s="35">
        <v>146.16429112500001</v>
      </c>
      <c r="AB147" s="35">
        <f>V147/Y147</f>
        <v>1.3012353193388563E-2</v>
      </c>
      <c r="AC147" s="35">
        <f>W147/Z147</f>
        <v>2.126796815128745E-2</v>
      </c>
      <c r="AD147" s="35">
        <f>X147/AA147</f>
        <v>2.140854050675026E-2</v>
      </c>
      <c r="AE147" s="26">
        <v>1439</v>
      </c>
      <c r="AF147" s="26">
        <v>59</v>
      </c>
      <c r="AG147" s="26">
        <v>1</v>
      </c>
      <c r="AH147" s="35">
        <v>0.18291577236199999</v>
      </c>
      <c r="AI147" s="35">
        <v>9.9914350844800007E-2</v>
      </c>
      <c r="AJ147" s="35">
        <v>9.9296393427100005E-2</v>
      </c>
      <c r="AK147" s="26">
        <v>316</v>
      </c>
      <c r="AL147" s="26">
        <v>735</v>
      </c>
      <c r="AM147" s="26">
        <v>736</v>
      </c>
      <c r="AN147" s="26"/>
      <c r="AO147" s="35">
        <v>5.7388694238099998</v>
      </c>
      <c r="AP147" s="35">
        <v>5.9116509449499999</v>
      </c>
      <c r="AQ147" s="35">
        <v>5.95649086369</v>
      </c>
      <c r="AR147" s="35">
        <v>138.708327075</v>
      </c>
      <c r="AS147" s="35">
        <v>136.704059925</v>
      </c>
      <c r="AT147" s="35">
        <v>141.152399909</v>
      </c>
      <c r="AU147" s="35">
        <f>AO147/AR147</f>
        <v>4.1373647457423203E-2</v>
      </c>
      <c r="AV147" s="35">
        <f>AP147/AS147</f>
        <v>4.3244150526277794E-2</v>
      </c>
      <c r="AW147" s="35">
        <f>AQ147/AT147</f>
        <v>4.2199005242065379E-2</v>
      </c>
      <c r="AX147" s="26">
        <v>693</v>
      </c>
      <c r="AY147" s="26">
        <v>388</v>
      </c>
      <c r="AZ147" s="26">
        <v>141</v>
      </c>
      <c r="BA147" s="35">
        <v>5.6021133713700003E-2</v>
      </c>
      <c r="BB147" s="35">
        <v>5.37358726121E-2</v>
      </c>
      <c r="BC147" s="35">
        <v>5.5094613547499997E-2</v>
      </c>
      <c r="BD147" s="26">
        <v>1238</v>
      </c>
      <c r="BE147" s="26">
        <v>1272</v>
      </c>
      <c r="BF147" s="26">
        <v>1281</v>
      </c>
      <c r="BG147" s="27"/>
      <c r="BH147" s="35">
        <v>0.86923893022300003</v>
      </c>
      <c r="BI147" s="35">
        <v>0.86923893022300003</v>
      </c>
      <c r="BJ147" s="35">
        <v>1.10370383022</v>
      </c>
      <c r="BK147" s="35">
        <v>104.40306508899999</v>
      </c>
      <c r="BL147" s="35">
        <v>104.40306508899999</v>
      </c>
      <c r="BM147" s="35">
        <v>147.64823060200001</v>
      </c>
      <c r="BN147" s="35">
        <f>BH147/BK147</f>
        <v>8.3257989550594505E-3</v>
      </c>
      <c r="BO147" s="35">
        <f>BI147/BL147</f>
        <v>8.3257989550594505E-3</v>
      </c>
      <c r="BP147" s="35">
        <f>BJ147/BM147</f>
        <v>7.47522557987938E-3</v>
      </c>
      <c r="BQ147" s="26">
        <v>9</v>
      </c>
      <c r="BR147" s="26">
        <v>8</v>
      </c>
      <c r="BS147" s="26">
        <v>8</v>
      </c>
      <c r="BT147" s="35">
        <v>0.37286808960399997</v>
      </c>
      <c r="BU147" s="35">
        <v>0.37286808960399997</v>
      </c>
      <c r="BV147" s="35">
        <v>0.40341046612699999</v>
      </c>
      <c r="BW147" s="26">
        <v>140</v>
      </c>
      <c r="BX147" s="26">
        <v>140</v>
      </c>
      <c r="BY147" s="26">
        <v>183</v>
      </c>
      <c r="BZ147" s="27"/>
      <c r="CA147" s="35">
        <v>5.7388694238099998</v>
      </c>
      <c r="CB147" s="35">
        <v>5.9116509449499999</v>
      </c>
      <c r="CC147" s="35">
        <v>5.9352628632600002</v>
      </c>
      <c r="CD147" s="35">
        <v>74.108029254599998</v>
      </c>
      <c r="CE147" s="35">
        <v>69.5701085237</v>
      </c>
      <c r="CF147" s="35">
        <v>55.785302723900003</v>
      </c>
      <c r="CG147" s="35">
        <f>CA147/CD147</f>
        <v>7.7439239466130849E-2</v>
      </c>
      <c r="CH147" s="35">
        <f>CB147/CE147</f>
        <v>8.4974007808772012E-2</v>
      </c>
      <c r="CI147" s="35">
        <f>CC147/CF147</f>
        <v>0.10639474150809199</v>
      </c>
      <c r="CJ147" s="26">
        <v>693</v>
      </c>
      <c r="CK147" s="26">
        <v>388</v>
      </c>
      <c r="CL147" s="26">
        <v>141</v>
      </c>
      <c r="CM147" s="35">
        <v>2.99305449332E-2</v>
      </c>
      <c r="CN147" s="35">
        <v>2.73467407719E-2</v>
      </c>
      <c r="CO147" s="35">
        <v>2.1859444640999998E-2</v>
      </c>
      <c r="CP147" s="26">
        <v>1238</v>
      </c>
      <c r="CQ147" s="26">
        <v>1272</v>
      </c>
      <c r="CR147" s="26">
        <v>1276</v>
      </c>
      <c r="CS147" s="26"/>
      <c r="CT147" s="35">
        <v>201710071900</v>
      </c>
      <c r="CU147" s="35">
        <v>201710072100</v>
      </c>
      <c r="CV147" s="35">
        <v>3.24647307429146</v>
      </c>
      <c r="CW147" s="35">
        <v>3.3614794588151198</v>
      </c>
      <c r="CX147" s="35">
        <v>0.44319886788172402</v>
      </c>
      <c r="CY147" s="35">
        <v>310.76698473870402</v>
      </c>
      <c r="CZ147" s="35">
        <v>309.733028739134</v>
      </c>
      <c r="DA147" s="35">
        <v>15.041502484880199</v>
      </c>
      <c r="DC147" s="47">
        <f>AQ147*CW147*3600/AT147</f>
        <v>510.66392149308359</v>
      </c>
      <c r="DD147" s="47">
        <f>(CX147/CW147)*DC147</f>
        <v>67.329184856465929</v>
      </c>
    </row>
    <row r="148" spans="1:108" s="1" customFormat="1" ht="24" customHeight="1" x14ac:dyDescent="0.3">
      <c r="A148" s="3" t="s">
        <v>474</v>
      </c>
      <c r="B148" s="11">
        <v>36.529791000000003</v>
      </c>
      <c r="C148" s="11">
        <v>-121.405424</v>
      </c>
      <c r="D148" s="23" t="str">
        <f>CONCATENATE(E148,"_",F148,"_",TEXT(G148,"00000"))</f>
        <v>ANG_CH4_00144</v>
      </c>
      <c r="E148" s="23" t="s">
        <v>20</v>
      </c>
      <c r="F148" s="23" t="s">
        <v>21</v>
      </c>
      <c r="G148" s="23">
        <f>G147+1</f>
        <v>144</v>
      </c>
      <c r="H148" s="11">
        <v>36.529791000000003</v>
      </c>
      <c r="I148" s="11">
        <v>-121.405424</v>
      </c>
      <c r="J148" s="3" t="s">
        <v>25</v>
      </c>
      <c r="K148" s="12" t="s">
        <v>430</v>
      </c>
      <c r="L148" s="12" t="s">
        <v>23</v>
      </c>
      <c r="M148" s="12" t="s">
        <v>26</v>
      </c>
      <c r="N148" s="1" t="s">
        <v>431</v>
      </c>
      <c r="O148" s="12" t="s">
        <v>27</v>
      </c>
      <c r="P148" s="12" t="s">
        <v>432</v>
      </c>
      <c r="Q148" s="12" t="s">
        <v>28</v>
      </c>
      <c r="R148" s="1" t="s">
        <v>433</v>
      </c>
      <c r="S148" s="3" t="str">
        <f>CONCATENATE(MID(R148,8,2),"/",MID(R148,10,2),"/",MID(R148,6,2))</f>
        <v>10/07/17</v>
      </c>
      <c r="T148" s="3" t="str">
        <f>CONCATENATE(MID(R148,13,2),":",MID(R148,15,2),":",MID(R148,17,2))</f>
        <v>20:42:08</v>
      </c>
      <c r="U148" s="22"/>
      <c r="V148" s="35">
        <v>8.2567193582300007</v>
      </c>
      <c r="W148" s="35">
        <v>9.0323737190699998</v>
      </c>
      <c r="X148" s="35">
        <v>9.0378242757699994</v>
      </c>
      <c r="Y148" s="35">
        <v>115.602768133</v>
      </c>
      <c r="Z148" s="35">
        <v>146.87409574200001</v>
      </c>
      <c r="AA148" s="35">
        <v>146.16429112500001</v>
      </c>
      <c r="AB148" s="35">
        <f>V148/Y148</f>
        <v>7.1423197658474019E-2</v>
      </c>
      <c r="AC148" s="35">
        <f>W148/Z148</f>
        <v>6.149739117329666E-2</v>
      </c>
      <c r="AD148" s="35">
        <f>X148/AA148</f>
        <v>6.1833326089481278E-2</v>
      </c>
      <c r="AE148" s="26">
        <v>1439</v>
      </c>
      <c r="AF148" s="26">
        <v>59</v>
      </c>
      <c r="AG148" s="26">
        <v>1</v>
      </c>
      <c r="AH148" s="35">
        <v>2.5141967841E-2</v>
      </c>
      <c r="AI148" s="35">
        <v>2.9374819148400001E-2</v>
      </c>
      <c r="AJ148" s="35">
        <v>2.9221169756999999E-2</v>
      </c>
      <c r="AK148" s="26">
        <v>2299</v>
      </c>
      <c r="AL148" s="26">
        <v>2500</v>
      </c>
      <c r="AM148" s="26">
        <v>2501</v>
      </c>
      <c r="AN148" s="26"/>
      <c r="AO148" s="35">
        <v>0.69764880543600005</v>
      </c>
      <c r="AP148" s="35">
        <v>1.4563753723199999</v>
      </c>
      <c r="AQ148" s="35">
        <v>1.4759263411600001</v>
      </c>
      <c r="AR148" s="35">
        <v>149.305056847</v>
      </c>
      <c r="AS148" s="35">
        <v>149.305056847</v>
      </c>
      <c r="AT148" s="35">
        <v>73.375745311399996</v>
      </c>
      <c r="AU148" s="35">
        <f>AO148/AR148</f>
        <v>4.6726401648332248E-3</v>
      </c>
      <c r="AV148" s="35">
        <f>AP148/AS148</f>
        <v>9.7543606564673632E-3</v>
      </c>
      <c r="AW148" s="35">
        <f>AQ148/AT148</f>
        <v>2.0114635086789276E-2</v>
      </c>
      <c r="AX148" s="26">
        <v>29</v>
      </c>
      <c r="AY148" s="26">
        <v>18</v>
      </c>
      <c r="AZ148" s="26">
        <v>12</v>
      </c>
      <c r="BA148" s="35">
        <v>0.407937313789</v>
      </c>
      <c r="BB148" s="35">
        <v>0.19440762610199999</v>
      </c>
      <c r="BC148" s="35">
        <v>9.4800704536700003E-2</v>
      </c>
      <c r="BD148" s="26">
        <v>183</v>
      </c>
      <c r="BE148" s="26">
        <v>384</v>
      </c>
      <c r="BF148" s="26">
        <v>387</v>
      </c>
      <c r="BG148" s="27"/>
      <c r="BH148" s="35" t="s">
        <v>647</v>
      </c>
      <c r="BI148" s="35" t="s">
        <v>647</v>
      </c>
      <c r="BJ148" s="35" t="s">
        <v>647</v>
      </c>
      <c r="BK148" s="35" t="s">
        <v>647</v>
      </c>
      <c r="BL148" s="35" t="s">
        <v>647</v>
      </c>
      <c r="BM148" s="35" t="s">
        <v>647</v>
      </c>
      <c r="BN148" s="35" t="e">
        <f>BH148/BK148</f>
        <v>#VALUE!</v>
      </c>
      <c r="BO148" s="35" t="e">
        <f>BI148/BL148</f>
        <v>#VALUE!</v>
      </c>
      <c r="BP148" s="35" t="e">
        <f>BJ148/BM148</f>
        <v>#VALUE!</v>
      </c>
      <c r="BQ148" s="26" t="s">
        <v>647</v>
      </c>
      <c r="BR148" s="26" t="s">
        <v>647</v>
      </c>
      <c r="BS148" s="26" t="s">
        <v>647</v>
      </c>
      <c r="BT148" s="35" t="s">
        <v>647</v>
      </c>
      <c r="BU148" s="35" t="s">
        <v>647</v>
      </c>
      <c r="BV148" s="35" t="s">
        <v>647</v>
      </c>
      <c r="BW148" s="26" t="s">
        <v>647</v>
      </c>
      <c r="BX148" s="26" t="s">
        <v>647</v>
      </c>
      <c r="BY148" s="26" t="s">
        <v>647</v>
      </c>
      <c r="BZ148" s="27"/>
      <c r="CA148" s="35">
        <v>0.69764880194000001</v>
      </c>
      <c r="CB148" s="35">
        <v>1.41195238826</v>
      </c>
      <c r="CC148" s="35">
        <v>1.4759263411600001</v>
      </c>
      <c r="CD148" s="35">
        <v>74.726166769100004</v>
      </c>
      <c r="CE148" s="35">
        <v>73.783466982799993</v>
      </c>
      <c r="CF148" s="35">
        <v>73.375745311399996</v>
      </c>
      <c r="CG148" s="35">
        <f>CA148/CD148</f>
        <v>9.3360710458452768E-3</v>
      </c>
      <c r="CH148" s="35">
        <f>CB148/CE148</f>
        <v>1.9136433214627158E-2</v>
      </c>
      <c r="CI148" s="35">
        <f>CC148/CF148</f>
        <v>2.0114635086789276E-2</v>
      </c>
      <c r="CJ148" s="26">
        <v>29</v>
      </c>
      <c r="CK148" s="26">
        <v>18</v>
      </c>
      <c r="CL148" s="26">
        <v>12</v>
      </c>
      <c r="CM148" s="35">
        <v>0.20416985456</v>
      </c>
      <c r="CN148" s="35">
        <v>9.9171326589800005E-2</v>
      </c>
      <c r="CO148" s="35">
        <v>9.4800704536700003E-2</v>
      </c>
      <c r="CP148" s="26">
        <v>183</v>
      </c>
      <c r="CQ148" s="26">
        <v>372</v>
      </c>
      <c r="CR148" s="26">
        <v>387</v>
      </c>
      <c r="CS148" s="26"/>
      <c r="CT148" s="35">
        <v>201710071900</v>
      </c>
      <c r="CU148" s="35">
        <v>201710072100</v>
      </c>
      <c r="CV148" s="35">
        <v>4.9960083930793102</v>
      </c>
      <c r="CW148" s="35">
        <v>4.3415871069428098</v>
      </c>
      <c r="CX148" s="35">
        <v>1.6588085083705399</v>
      </c>
      <c r="CY148" s="35">
        <v>331.93324262239298</v>
      </c>
      <c r="CZ148" s="35">
        <v>317.19069384720098</v>
      </c>
      <c r="DA148" s="35">
        <v>59.507181531960399</v>
      </c>
      <c r="DC148" s="47">
        <f>AQ148*CW148*3600/AT148</f>
        <v>314.38598527318965</v>
      </c>
      <c r="DD148" s="47">
        <f>(CX148/CW148)*DC148</f>
        <v>120.11878016904473</v>
      </c>
    </row>
    <row r="149" spans="1:108" s="1" customFormat="1" ht="24" customHeight="1" x14ac:dyDescent="0.3">
      <c r="A149" s="3" t="s">
        <v>586</v>
      </c>
      <c r="B149" s="11">
        <v>34.330173000000002</v>
      </c>
      <c r="C149" s="11">
        <v>-118.51746900000001</v>
      </c>
      <c r="D149" s="23" t="str">
        <f>CONCATENATE(E149,"_",F149,"_",TEXT(G149,"00000"))</f>
        <v>ANG_CH4_00145</v>
      </c>
      <c r="E149" s="23" t="s">
        <v>20</v>
      </c>
      <c r="F149" s="23" t="s">
        <v>21</v>
      </c>
      <c r="G149" s="23">
        <f>G148+1</f>
        <v>145</v>
      </c>
      <c r="H149" s="11">
        <v>34.330165999999998</v>
      </c>
      <c r="I149" s="11">
        <v>-118.517467</v>
      </c>
      <c r="J149" s="3" t="s">
        <v>22</v>
      </c>
      <c r="K149" s="12" t="s">
        <v>33</v>
      </c>
      <c r="L149" s="12" t="s">
        <v>57</v>
      </c>
      <c r="M149" s="12" t="s">
        <v>24</v>
      </c>
      <c r="N149" s="1" t="s">
        <v>536</v>
      </c>
      <c r="O149" s="12" t="s">
        <v>27</v>
      </c>
      <c r="P149" s="12" t="s">
        <v>34</v>
      </c>
      <c r="Q149" s="12" t="s">
        <v>28</v>
      </c>
      <c r="R149" s="1" t="s">
        <v>203</v>
      </c>
      <c r="S149" s="3" t="str">
        <f>CONCATENATE(MID(R149,8,2),"/",MID(R149,10,2),"/",MID(R149,6,2))</f>
        <v>10/10/17</v>
      </c>
      <c r="T149" s="3" t="str">
        <f>CONCATENATE(MID(R149,13,2),":",MID(R149,15,2),":",MID(R149,17,2))</f>
        <v>18:05:12</v>
      </c>
      <c r="U149" s="22"/>
      <c r="V149" s="35">
        <v>2.9432667556399998</v>
      </c>
      <c r="W149" s="35">
        <v>3.09382375696</v>
      </c>
      <c r="X149" s="35">
        <v>3.1542119186100002</v>
      </c>
      <c r="Y149" s="35">
        <v>146.78038015999999</v>
      </c>
      <c r="Z149" s="35">
        <v>113.635249813</v>
      </c>
      <c r="AA149" s="35">
        <v>130.87952475500001</v>
      </c>
      <c r="AB149" s="35">
        <f>V149/Y149</f>
        <v>2.0052181036945477E-2</v>
      </c>
      <c r="AC149" s="35">
        <f>W149/Z149</f>
        <v>2.7225915920026982E-2</v>
      </c>
      <c r="AD149" s="35">
        <f>X149/AA149</f>
        <v>2.4100117451637516E-2</v>
      </c>
      <c r="AE149" s="26">
        <v>1899</v>
      </c>
      <c r="AF149" s="26">
        <v>407</v>
      </c>
      <c r="AG149" s="26">
        <v>1</v>
      </c>
      <c r="AH149" s="35">
        <v>8.9620454365800004E-2</v>
      </c>
      <c r="AI149" s="35">
        <v>6.7124608549100004E-2</v>
      </c>
      <c r="AJ149" s="35">
        <v>7.5696659777099995E-2</v>
      </c>
      <c r="AK149" s="26">
        <v>862</v>
      </c>
      <c r="AL149" s="26">
        <v>891</v>
      </c>
      <c r="AM149" s="26">
        <v>910</v>
      </c>
      <c r="AN149" s="26"/>
      <c r="AO149" s="35">
        <v>4.1427091884299996</v>
      </c>
      <c r="AP149" s="35">
        <v>4.4358248393100004</v>
      </c>
      <c r="AQ149" s="35">
        <v>3.8582009769000001</v>
      </c>
      <c r="AR149" s="35">
        <v>141.17804361899999</v>
      </c>
      <c r="AS149" s="35">
        <v>148.426412744</v>
      </c>
      <c r="AT149" s="35">
        <v>117.67497609900001</v>
      </c>
      <c r="AU149" s="35">
        <f>AO149/AR149</f>
        <v>2.9343863126549703E-2</v>
      </c>
      <c r="AV149" s="35">
        <f>AP149/AS149</f>
        <v>2.9885683803197043E-2</v>
      </c>
      <c r="AW149" s="35">
        <f>AQ149/AT149</f>
        <v>3.2786928069176699E-2</v>
      </c>
      <c r="AX149" s="26">
        <v>1901</v>
      </c>
      <c r="AY149" s="26">
        <v>552</v>
      </c>
      <c r="AZ149" s="26">
        <v>103</v>
      </c>
      <c r="BA149" s="35">
        <v>7.1065158370400006E-2</v>
      </c>
      <c r="BB149" s="35">
        <v>6.9384074768100004E-2</v>
      </c>
      <c r="BC149" s="35">
        <v>6.4016416113300001E-2</v>
      </c>
      <c r="BD149" s="26">
        <v>1419</v>
      </c>
      <c r="BE149" s="26">
        <v>1528</v>
      </c>
      <c r="BF149" s="26">
        <v>1313</v>
      </c>
      <c r="BG149" s="27"/>
      <c r="BH149" s="35">
        <v>0.84148819598400004</v>
      </c>
      <c r="BI149" s="35">
        <v>0.84148819598400004</v>
      </c>
      <c r="BJ149" s="35">
        <v>0.84148819598400004</v>
      </c>
      <c r="BK149" s="35">
        <v>36.507533469099997</v>
      </c>
      <c r="BL149" s="35">
        <v>36.507533469099997</v>
      </c>
      <c r="BM149" s="35">
        <v>36.507533469099997</v>
      </c>
      <c r="BN149" s="35">
        <f>BH149/BK149</f>
        <v>2.3049713744595655E-2</v>
      </c>
      <c r="BO149" s="35">
        <f>BI149/BL149</f>
        <v>2.3049713744595655E-2</v>
      </c>
      <c r="BP149" s="35">
        <f>BJ149/BM149</f>
        <v>2.3049713744595655E-2</v>
      </c>
      <c r="BQ149" s="26">
        <v>24</v>
      </c>
      <c r="BR149" s="26">
        <v>20</v>
      </c>
      <c r="BS149" s="26">
        <v>16</v>
      </c>
      <c r="BT149" s="35">
        <v>0.13652779906199999</v>
      </c>
      <c r="BU149" s="35">
        <v>0.13652779906199999</v>
      </c>
      <c r="BV149" s="35">
        <v>0.13652779906199999</v>
      </c>
      <c r="BW149" s="26">
        <v>191</v>
      </c>
      <c r="BX149" s="26">
        <v>191</v>
      </c>
      <c r="BY149" s="26">
        <v>191</v>
      </c>
      <c r="BZ149" s="27"/>
      <c r="CA149" s="35">
        <v>3.2767940175799999</v>
      </c>
      <c r="CB149" s="35">
        <v>3.3091403203500001</v>
      </c>
      <c r="CC149" s="35">
        <v>3.3091403203500001</v>
      </c>
      <c r="CD149" s="35">
        <v>53.218417864499997</v>
      </c>
      <c r="CE149" s="35">
        <v>67.316565569000005</v>
      </c>
      <c r="CF149" s="35">
        <v>32.321509865700001</v>
      </c>
      <c r="CG149" s="35">
        <f>CA149/CD149</f>
        <v>6.1572556063637242E-2</v>
      </c>
      <c r="CH149" s="35">
        <f>CB149/CE149</f>
        <v>4.9157889924703678E-2</v>
      </c>
      <c r="CI149" s="35">
        <f>CC149/CF149</f>
        <v>0.10238198444626814</v>
      </c>
      <c r="CJ149" s="26">
        <v>1901</v>
      </c>
      <c r="CK149" s="26">
        <v>552</v>
      </c>
      <c r="CL149" s="26">
        <v>103</v>
      </c>
      <c r="CM149" s="35">
        <v>3.4276966291700003E-2</v>
      </c>
      <c r="CN149" s="35">
        <v>4.29698490801E-2</v>
      </c>
      <c r="CO149" s="35">
        <v>2.0631628919799999E-2</v>
      </c>
      <c r="CP149" s="26">
        <v>1109</v>
      </c>
      <c r="CQ149" s="26">
        <v>1119</v>
      </c>
      <c r="CR149" s="26">
        <v>1119</v>
      </c>
      <c r="CS149" s="26"/>
      <c r="CT149" s="35">
        <v>201710101700</v>
      </c>
      <c r="CU149" s="35">
        <v>201710101900</v>
      </c>
      <c r="CV149" s="35">
        <v>1.0908757093986601</v>
      </c>
      <c r="CW149" s="35">
        <v>1.76688854986611</v>
      </c>
      <c r="CX149" s="35">
        <v>0.903745555833531</v>
      </c>
      <c r="CY149" s="35">
        <v>34.912291242385002</v>
      </c>
      <c r="CZ149" s="35">
        <v>135.849856640691</v>
      </c>
      <c r="DA149" s="35">
        <v>106.88634710034199</v>
      </c>
      <c r="DC149" s="47">
        <f>AQ149*CW149*3600/AT149</f>
        <v>208.55105204656346</v>
      </c>
      <c r="DD149" s="47">
        <f>(CX149/CW149)*DC149</f>
        <v>106.67174591502754</v>
      </c>
    </row>
    <row r="150" spans="1:108" s="1" customFormat="1" ht="24" customHeight="1" x14ac:dyDescent="0.3">
      <c r="A150" s="3" t="s">
        <v>581</v>
      </c>
      <c r="B150" s="11">
        <v>34.328167999999998</v>
      </c>
      <c r="C150" s="11">
        <v>-118.52011400000001</v>
      </c>
      <c r="D150" s="23" t="str">
        <f>CONCATENATE(E150,"_",F150,"_",TEXT(G150,"00000"))</f>
        <v>ANG_CH4_00146</v>
      </c>
      <c r="E150" s="23" t="s">
        <v>20</v>
      </c>
      <c r="F150" s="23" t="s">
        <v>21</v>
      </c>
      <c r="G150" s="23">
        <f>G149+1</f>
        <v>146</v>
      </c>
      <c r="H150" s="11">
        <v>34.328166000000003</v>
      </c>
      <c r="I150" s="11">
        <v>-118.520118</v>
      </c>
      <c r="J150" s="3" t="s">
        <v>22</v>
      </c>
      <c r="K150" s="12" t="s">
        <v>33</v>
      </c>
      <c r="L150" s="12" t="s">
        <v>57</v>
      </c>
      <c r="M150" s="12" t="s">
        <v>24</v>
      </c>
      <c r="N150" s="1" t="s">
        <v>198</v>
      </c>
      <c r="O150" s="12" t="s">
        <v>27</v>
      </c>
      <c r="P150" s="12" t="s">
        <v>34</v>
      </c>
      <c r="Q150" s="12" t="s">
        <v>28</v>
      </c>
      <c r="R150" s="1" t="s">
        <v>199</v>
      </c>
      <c r="S150" s="3" t="str">
        <f>CONCATENATE(MID(R150,8,2),"/",MID(R150,10,2),"/",MID(R150,6,2))</f>
        <v>10/10/17</v>
      </c>
      <c r="T150" s="3" t="str">
        <f>CONCATENATE(MID(R150,13,2),":",MID(R150,15,2),":",MID(R150,17,2))</f>
        <v>18:10:11</v>
      </c>
      <c r="U150" s="22"/>
      <c r="V150" s="35">
        <v>0.46808203274900001</v>
      </c>
      <c r="W150" s="35">
        <v>0.96992595565600004</v>
      </c>
      <c r="X150" s="35">
        <v>1.09682365646</v>
      </c>
      <c r="Y150" s="35">
        <v>141.06140506899999</v>
      </c>
      <c r="Z150" s="35">
        <v>113.635249813</v>
      </c>
      <c r="AA150" s="35">
        <v>130.87952475500001</v>
      </c>
      <c r="AB150" s="35">
        <f>V150/Y150</f>
        <v>3.3182856254695488E-3</v>
      </c>
      <c r="AC150" s="35">
        <f>W150/Z150</f>
        <v>8.5354320710530028E-3</v>
      </c>
      <c r="AD150" s="35">
        <f>X150/AA150</f>
        <v>8.3804067787776552E-3</v>
      </c>
      <c r="AE150" s="26">
        <v>2065</v>
      </c>
      <c r="AF150" s="26">
        <v>407</v>
      </c>
      <c r="AG150" s="26">
        <v>1</v>
      </c>
      <c r="AH150" s="35">
        <v>0.60360036400899997</v>
      </c>
      <c r="AI150" s="35">
        <v>0.20623457316300001</v>
      </c>
      <c r="AJ150" s="35">
        <v>0.208739273931</v>
      </c>
      <c r="AK150" s="26">
        <v>123</v>
      </c>
      <c r="AL150" s="26">
        <v>290</v>
      </c>
      <c r="AM150" s="26">
        <v>330</v>
      </c>
      <c r="AN150" s="26"/>
      <c r="AO150" s="35">
        <v>4.0128301231899997</v>
      </c>
      <c r="AP150" s="35">
        <v>3.7812982232399999</v>
      </c>
      <c r="AQ150" s="35">
        <v>3.82461491796</v>
      </c>
      <c r="AR150" s="35">
        <v>145.61346091600001</v>
      </c>
      <c r="AS150" s="35">
        <v>121.8</v>
      </c>
      <c r="AT150" s="35">
        <v>121.8</v>
      </c>
      <c r="AU150" s="35">
        <f>AO150/AR150</f>
        <v>2.7558098667161544E-2</v>
      </c>
      <c r="AV150" s="35">
        <f>AP150/AS150</f>
        <v>3.1045141405911331E-2</v>
      </c>
      <c r="AW150" s="35">
        <f>AQ150/AT150</f>
        <v>3.1400779293596061E-2</v>
      </c>
      <c r="AX150" s="26">
        <v>1139</v>
      </c>
      <c r="AY150" s="26">
        <v>584</v>
      </c>
      <c r="AZ150" s="26">
        <v>179</v>
      </c>
      <c r="BA150" s="35">
        <v>6.5006009337599993E-2</v>
      </c>
      <c r="BB150" s="35">
        <v>5.7961359093900003E-2</v>
      </c>
      <c r="BC150" s="35">
        <v>5.7425742574299998E-2</v>
      </c>
      <c r="BD150" s="26">
        <v>1600</v>
      </c>
      <c r="BE150" s="26">
        <v>1501</v>
      </c>
      <c r="BF150" s="26">
        <v>1515</v>
      </c>
      <c r="BG150" s="27"/>
      <c r="BH150" s="35">
        <v>0.25681795696699999</v>
      </c>
      <c r="BI150" s="35">
        <v>0.25681795696699999</v>
      </c>
      <c r="BJ150" s="35">
        <v>0.44086285554100002</v>
      </c>
      <c r="BK150" s="35">
        <v>23.4682764599</v>
      </c>
      <c r="BL150" s="35">
        <v>23.4682764599</v>
      </c>
      <c r="BM150" s="35">
        <v>82.884256647399994</v>
      </c>
      <c r="BN150" s="35">
        <f>BH150/BK150</f>
        <v>1.0943196335948323E-2</v>
      </c>
      <c r="BO150" s="35">
        <f>BI150/BL150</f>
        <v>1.0943196335948323E-2</v>
      </c>
      <c r="BP150" s="35">
        <f>BJ150/BM150</f>
        <v>5.3190180303659572E-3</v>
      </c>
      <c r="BQ150" s="26">
        <v>14</v>
      </c>
      <c r="BR150" s="26">
        <v>10</v>
      </c>
      <c r="BS150" s="26">
        <v>9</v>
      </c>
      <c r="BT150" s="35">
        <v>0.29934026096900002</v>
      </c>
      <c r="BU150" s="35">
        <v>0.29934026096900002</v>
      </c>
      <c r="BV150" s="35">
        <v>0.53820945875000004</v>
      </c>
      <c r="BW150" s="26">
        <v>56</v>
      </c>
      <c r="BX150" s="26">
        <v>56</v>
      </c>
      <c r="BY150" s="26">
        <v>110</v>
      </c>
      <c r="BZ150" s="27"/>
      <c r="CA150" s="35">
        <v>3.0818706264800002</v>
      </c>
      <c r="CB150" s="35">
        <v>3.1098485766200001</v>
      </c>
      <c r="CC150" s="35">
        <v>3.1376108071600002</v>
      </c>
      <c r="CD150" s="35">
        <v>53.493924888700001</v>
      </c>
      <c r="CE150" s="35">
        <v>74.411020689099999</v>
      </c>
      <c r="CF150" s="35">
        <v>74.411020689099999</v>
      </c>
      <c r="CG150" s="35">
        <f>CA150/CD150</f>
        <v>5.7611600436725689E-2</v>
      </c>
      <c r="CH150" s="35">
        <f>CB150/CE150</f>
        <v>4.1792849336301903E-2</v>
      </c>
      <c r="CI150" s="35">
        <f>CC150/CF150</f>
        <v>4.2165942330900041E-2</v>
      </c>
      <c r="CJ150" s="26">
        <v>1139</v>
      </c>
      <c r="CK150" s="26">
        <v>584</v>
      </c>
      <c r="CL150" s="26">
        <v>179</v>
      </c>
      <c r="CM150" s="35">
        <v>3.1526358373800002E-2</v>
      </c>
      <c r="CN150" s="35">
        <v>4.3494868300899998E-2</v>
      </c>
      <c r="CO150" s="35">
        <v>4.31768717008E-2</v>
      </c>
      <c r="CP150" s="26">
        <v>1212</v>
      </c>
      <c r="CQ150" s="26">
        <v>1222</v>
      </c>
      <c r="CR150" s="26">
        <v>1231</v>
      </c>
      <c r="CS150" s="26"/>
      <c r="CT150" s="35">
        <v>201710101700</v>
      </c>
      <c r="CU150" s="35">
        <v>201710101900</v>
      </c>
      <c r="CV150" s="35">
        <v>1.87097437851376</v>
      </c>
      <c r="CW150" s="35">
        <v>1.75285494676061</v>
      </c>
      <c r="CX150" s="35">
        <v>0.91490017363026599</v>
      </c>
      <c r="CY150" s="35">
        <v>47.2695538324597</v>
      </c>
      <c r="CZ150" s="35">
        <v>124.02559895470699</v>
      </c>
      <c r="DA150" s="35">
        <v>104.03792357128999</v>
      </c>
      <c r="DC150" s="47">
        <f>AQ150*CW150*3600/AT150</f>
        <v>198.14764074090476</v>
      </c>
      <c r="DD150" s="47">
        <f>(CX150/CW150)*DC150</f>
        <v>103.4228823402121</v>
      </c>
    </row>
    <row r="151" spans="1:108" s="1" customFormat="1" ht="24" customHeight="1" x14ac:dyDescent="0.3">
      <c r="A151" s="3" t="s">
        <v>590</v>
      </c>
      <c r="B151" s="11">
        <v>34.326715999999998</v>
      </c>
      <c r="C151" s="11">
        <v>-118.517695</v>
      </c>
      <c r="D151" s="23" t="str">
        <f>CONCATENATE(E151,"_",F151,"_",TEXT(G151,"00000"))</f>
        <v>ANG_CH4_00147</v>
      </c>
      <c r="E151" s="23" t="s">
        <v>20</v>
      </c>
      <c r="F151" s="23" t="s">
        <v>21</v>
      </c>
      <c r="G151" s="23">
        <f>G150+1</f>
        <v>147</v>
      </c>
      <c r="H151" s="11">
        <v>34.326661000000001</v>
      </c>
      <c r="I151" s="11">
        <v>-118.517139</v>
      </c>
      <c r="J151" s="3" t="s">
        <v>22</v>
      </c>
      <c r="K151" s="12" t="s">
        <v>33</v>
      </c>
      <c r="L151" s="12" t="s">
        <v>57</v>
      </c>
      <c r="M151" s="12" t="s">
        <v>24</v>
      </c>
      <c r="N151" s="1" t="s">
        <v>626</v>
      </c>
      <c r="O151" s="12" t="s">
        <v>27</v>
      </c>
      <c r="P151" s="12" t="s">
        <v>34</v>
      </c>
      <c r="Q151" s="12" t="s">
        <v>28</v>
      </c>
      <c r="R151" s="1" t="s">
        <v>487</v>
      </c>
      <c r="S151" s="3" t="str">
        <f>CONCATENATE(MID(R151,8,2),"/",MID(R151,10,2),"/",MID(R151,6,2))</f>
        <v>10/10/17</v>
      </c>
      <c r="T151" s="3" t="str">
        <f>CONCATENATE(MID(R151,13,2),":",MID(R151,15,2),":",MID(R151,17,2))</f>
        <v>18:15:02</v>
      </c>
      <c r="U151" s="22"/>
      <c r="V151" s="35">
        <v>5.7312393830000001</v>
      </c>
      <c r="W151" s="35">
        <v>5.9349525634400004</v>
      </c>
      <c r="X151" s="35">
        <v>5.9349525634400004</v>
      </c>
      <c r="Y151" s="35">
        <v>148.394743842</v>
      </c>
      <c r="Z151" s="35">
        <v>148.69852050399999</v>
      </c>
      <c r="AA151" s="35">
        <v>149.243760339</v>
      </c>
      <c r="AB151" s="35">
        <f>V151/Y151</f>
        <v>3.862157940784082E-2</v>
      </c>
      <c r="AC151" s="35">
        <f>W151/Z151</f>
        <v>3.9912653759593728E-2</v>
      </c>
      <c r="AD151" s="35">
        <f>X151/AA151</f>
        <v>3.9766838827693982E-2</v>
      </c>
      <c r="AE151" s="26">
        <v>1757</v>
      </c>
      <c r="AF151" s="26">
        <v>828</v>
      </c>
      <c r="AG151" s="26">
        <v>95</v>
      </c>
      <c r="AH151" s="35">
        <v>4.1433685283299999E-2</v>
      </c>
      <c r="AI151" s="35">
        <v>4.0299886309199999E-2</v>
      </c>
      <c r="AJ151" s="35">
        <v>4.0447655791299997E-2</v>
      </c>
      <c r="AK151" s="26">
        <v>1885</v>
      </c>
      <c r="AL151" s="26">
        <v>1942</v>
      </c>
      <c r="AM151" s="26">
        <v>1942</v>
      </c>
      <c r="AN151" s="26"/>
      <c r="AO151" s="35">
        <v>3.7729962853300001</v>
      </c>
      <c r="AP151" s="35">
        <v>2.6875479913000002</v>
      </c>
      <c r="AQ151" s="35">
        <v>3.8914782038100002</v>
      </c>
      <c r="AR151" s="35">
        <v>148.45942206500001</v>
      </c>
      <c r="AS151" s="35">
        <v>102.209588591</v>
      </c>
      <c r="AT151" s="35">
        <v>147.53236932999999</v>
      </c>
      <c r="AU151" s="35">
        <f>AO151/AR151</f>
        <v>2.5414326910676431E-2</v>
      </c>
      <c r="AV151" s="35">
        <f>AP151/AS151</f>
        <v>2.6294480081066E-2</v>
      </c>
      <c r="AW151" s="35">
        <f>AQ151/AT151</f>
        <v>2.6377114537526017E-2</v>
      </c>
      <c r="AX151" s="26">
        <v>1361</v>
      </c>
      <c r="AY151" s="26">
        <v>596</v>
      </c>
      <c r="AZ151" s="26">
        <v>181</v>
      </c>
      <c r="BA151" s="35">
        <v>6.0908928393099998E-2</v>
      </c>
      <c r="BB151" s="35">
        <v>6.0536359033000003E-2</v>
      </c>
      <c r="BC151" s="35">
        <v>5.8937507721899998E-2</v>
      </c>
      <c r="BD151" s="26">
        <v>1741</v>
      </c>
      <c r="BE151" s="26">
        <v>1206</v>
      </c>
      <c r="BF151" s="26">
        <v>1788</v>
      </c>
      <c r="BG151" s="27"/>
      <c r="BH151" s="35">
        <v>0.10021188635</v>
      </c>
      <c r="BI151" s="35">
        <v>0.55072315558100005</v>
      </c>
      <c r="BJ151" s="35">
        <v>0.59076486461099997</v>
      </c>
      <c r="BK151" s="35">
        <v>16.916264363</v>
      </c>
      <c r="BL151" s="35">
        <v>88.985392059600002</v>
      </c>
      <c r="BM151" s="35">
        <v>130.230104047</v>
      </c>
      <c r="BN151" s="35">
        <f>BH151/BK151</f>
        <v>5.9239962322407223E-3</v>
      </c>
      <c r="BO151" s="35">
        <f>BI151/BL151</f>
        <v>6.1889164371174612E-3</v>
      </c>
      <c r="BP151" s="35">
        <f>BJ151/BM151</f>
        <v>4.5363156923977667E-3</v>
      </c>
      <c r="BQ151" s="26">
        <v>20</v>
      </c>
      <c r="BR151" s="26">
        <v>13</v>
      </c>
      <c r="BS151" s="26">
        <v>12</v>
      </c>
      <c r="BT151" s="35">
        <v>0.389775676568</v>
      </c>
      <c r="BU151" s="35">
        <v>0.32933157682999997</v>
      </c>
      <c r="BV151" s="35">
        <v>0.451560693643</v>
      </c>
      <c r="BW151" s="26">
        <v>31</v>
      </c>
      <c r="BX151" s="26">
        <v>193</v>
      </c>
      <c r="BY151" s="26">
        <v>206</v>
      </c>
      <c r="BZ151" s="27"/>
      <c r="CA151" s="35">
        <v>2.4859427697099998</v>
      </c>
      <c r="CB151" s="35">
        <v>2.5107604695900001</v>
      </c>
      <c r="CC151" s="35">
        <v>2.5107604695900001</v>
      </c>
      <c r="CD151" s="35">
        <v>73.041905780199997</v>
      </c>
      <c r="CE151" s="35">
        <v>68.942004612600002</v>
      </c>
      <c r="CF151" s="35">
        <v>74.778874021999997</v>
      </c>
      <c r="CG151" s="35">
        <f>CA151/CD151</f>
        <v>3.4034472994047785E-2</v>
      </c>
      <c r="CH151" s="35">
        <f>CB151/CE151</f>
        <v>3.6418443062375468E-2</v>
      </c>
      <c r="CI151" s="35">
        <f>CC151/CF151</f>
        <v>3.357579934743779E-2</v>
      </c>
      <c r="CJ151" s="26">
        <v>1361</v>
      </c>
      <c r="CK151" s="26">
        <v>596</v>
      </c>
      <c r="CL151" s="26">
        <v>181</v>
      </c>
      <c r="CM151" s="35">
        <v>4.7002513372099999E-2</v>
      </c>
      <c r="CN151" s="35">
        <v>4.3968115186600001E-2</v>
      </c>
      <c r="CO151" s="35">
        <v>4.76906084324E-2</v>
      </c>
      <c r="CP151" s="26">
        <v>1110</v>
      </c>
      <c r="CQ151" s="26">
        <v>1120</v>
      </c>
      <c r="CR151" s="26">
        <v>1120</v>
      </c>
      <c r="CS151" s="26"/>
      <c r="CT151" s="35">
        <v>201710101700</v>
      </c>
      <c r="CU151" s="35">
        <v>201710101900</v>
      </c>
      <c r="CV151" s="35">
        <v>1.0908757093986601</v>
      </c>
      <c r="CW151" s="35">
        <v>1.7273341314944699</v>
      </c>
      <c r="CX151" s="35">
        <v>0.928003749298693</v>
      </c>
      <c r="CY151" s="35">
        <v>34.912291242385002</v>
      </c>
      <c r="CZ151" s="35">
        <v>124.688993098819</v>
      </c>
      <c r="DA151" s="35">
        <v>104.23502190505501</v>
      </c>
      <c r="DC151" s="47">
        <f>AQ151*CW151*3600/AT151</f>
        <v>164.02352483162758</v>
      </c>
      <c r="DD151" s="47">
        <f>(CX151/CW151)*DC151</f>
        <v>88.121020271418743</v>
      </c>
    </row>
    <row r="152" spans="1:108" s="1" customFormat="1" ht="24" customHeight="1" x14ac:dyDescent="0.3">
      <c r="A152" s="3" t="s">
        <v>605</v>
      </c>
      <c r="B152" s="11">
        <v>34.326560000000001</v>
      </c>
      <c r="C152" s="11">
        <v>-118.517155</v>
      </c>
      <c r="D152" s="23" t="str">
        <f>CONCATENATE(E152,"_",F152,"_",TEXT(G152,"00000"))</f>
        <v>ANG_CH4_00148</v>
      </c>
      <c r="E152" s="23" t="s">
        <v>20</v>
      </c>
      <c r="F152" s="23" t="s">
        <v>21</v>
      </c>
      <c r="G152" s="23">
        <f>G151+1</f>
        <v>148</v>
      </c>
      <c r="H152" s="11">
        <v>34.326560000000001</v>
      </c>
      <c r="I152" s="11">
        <v>-118.517155</v>
      </c>
      <c r="J152" s="3" t="s">
        <v>22</v>
      </c>
      <c r="K152" s="12" t="s">
        <v>33</v>
      </c>
      <c r="L152" s="12" t="s">
        <v>57</v>
      </c>
      <c r="M152" s="12" t="s">
        <v>24</v>
      </c>
      <c r="N152" s="1" t="s">
        <v>540</v>
      </c>
      <c r="O152" s="12" t="s">
        <v>27</v>
      </c>
      <c r="P152" s="12" t="s">
        <v>34</v>
      </c>
      <c r="Q152" s="12" t="s">
        <v>28</v>
      </c>
      <c r="R152" s="1" t="s">
        <v>487</v>
      </c>
      <c r="S152" s="3" t="str">
        <f>CONCATENATE(MID(R152,8,2),"/",MID(R152,10,2),"/",MID(R152,6,2))</f>
        <v>10/10/17</v>
      </c>
      <c r="T152" s="3" t="str">
        <f>CONCATENATE(MID(R152,13,2),":",MID(R152,15,2),":",MID(R152,17,2))</f>
        <v>18:15:02</v>
      </c>
      <c r="U152" s="22"/>
      <c r="V152" s="35">
        <v>2.5355977261999998</v>
      </c>
      <c r="W152" s="35">
        <v>3.0175982385400002</v>
      </c>
      <c r="X152" s="35">
        <v>3.1052855835100002</v>
      </c>
      <c r="Y152" s="35">
        <v>109.361464877</v>
      </c>
      <c r="Z152" s="35">
        <v>148.394743842</v>
      </c>
      <c r="AA152" s="35">
        <v>149.243760339</v>
      </c>
      <c r="AB152" s="35">
        <f>V152/Y152</f>
        <v>2.3185476978127655E-2</v>
      </c>
      <c r="AC152" s="35">
        <f>W152/Z152</f>
        <v>2.0334940176539681E-2</v>
      </c>
      <c r="AD152" s="35">
        <f>X152/AA152</f>
        <v>2.0806803423181603E-2</v>
      </c>
      <c r="AE152" s="26">
        <v>1449</v>
      </c>
      <c r="AF152" s="26">
        <v>763</v>
      </c>
      <c r="AG152" s="26">
        <v>95</v>
      </c>
      <c r="AH152" s="35">
        <v>0.136394942475</v>
      </c>
      <c r="AI152" s="35">
        <v>0.141746818075</v>
      </c>
      <c r="AJ152" s="35">
        <v>0.13732403417200001</v>
      </c>
      <c r="AK152" s="26">
        <v>422</v>
      </c>
      <c r="AL152" s="26">
        <v>551</v>
      </c>
      <c r="AM152" s="26">
        <v>572</v>
      </c>
      <c r="AN152" s="26"/>
      <c r="AO152" s="35">
        <v>3.8941912261899998</v>
      </c>
      <c r="AP152" s="35">
        <v>2.7989404810899998</v>
      </c>
      <c r="AQ152" s="35">
        <v>4.0069303036399999</v>
      </c>
      <c r="AR152" s="35">
        <v>148.45942206500001</v>
      </c>
      <c r="AS152" s="35">
        <v>102.209588591</v>
      </c>
      <c r="AT152" s="35">
        <v>147.53236932999999</v>
      </c>
      <c r="AU152" s="35">
        <f>AO152/AR152</f>
        <v>2.6230677528065585E-2</v>
      </c>
      <c r="AV152" s="35">
        <f>AP152/AS152</f>
        <v>2.7384323913974336E-2</v>
      </c>
      <c r="AW152" s="35">
        <f>AQ152/AT152</f>
        <v>2.7159668904098662E-2</v>
      </c>
      <c r="AX152" s="26">
        <v>1361</v>
      </c>
      <c r="AY152" s="26">
        <v>596</v>
      </c>
      <c r="AZ152" s="26">
        <v>181</v>
      </c>
      <c r="BA152" s="35">
        <v>5.9109500742700001E-2</v>
      </c>
      <c r="BB152" s="35">
        <v>5.7804314326E-2</v>
      </c>
      <c r="BC152" s="35">
        <v>5.7334202288799999E-2</v>
      </c>
      <c r="BD152" s="26">
        <v>1794</v>
      </c>
      <c r="BE152" s="26">
        <v>1263</v>
      </c>
      <c r="BF152" s="26">
        <v>1838</v>
      </c>
      <c r="BG152" s="27"/>
      <c r="BH152" s="35">
        <v>0.10021188635</v>
      </c>
      <c r="BI152" s="35">
        <v>0.55072315558100005</v>
      </c>
      <c r="BJ152" s="35">
        <v>0.59076486461099997</v>
      </c>
      <c r="BK152" s="35">
        <v>16.916264363</v>
      </c>
      <c r="BL152" s="35">
        <v>88.985392059600002</v>
      </c>
      <c r="BM152" s="35">
        <v>130.230104047</v>
      </c>
      <c r="BN152" s="35">
        <f>BH152/BK152</f>
        <v>5.9239962322407223E-3</v>
      </c>
      <c r="BO152" s="35">
        <f>BI152/BL152</f>
        <v>6.1889164371174612E-3</v>
      </c>
      <c r="BP152" s="35">
        <f>BJ152/BM152</f>
        <v>4.5363156923977667E-3</v>
      </c>
      <c r="BQ152" s="26">
        <v>20</v>
      </c>
      <c r="BR152" s="26">
        <v>13</v>
      </c>
      <c r="BS152" s="26">
        <v>12</v>
      </c>
      <c r="BT152" s="35">
        <v>0.389775676568</v>
      </c>
      <c r="BU152" s="35">
        <v>0.32933157682999997</v>
      </c>
      <c r="BV152" s="35">
        <v>0.451560693643</v>
      </c>
      <c r="BW152" s="26">
        <v>31</v>
      </c>
      <c r="BX152" s="26">
        <v>193</v>
      </c>
      <c r="BY152" s="26">
        <v>206</v>
      </c>
      <c r="BZ152" s="27"/>
      <c r="CA152" s="35">
        <v>2.6040662645700001</v>
      </c>
      <c r="CB152" s="35">
        <v>2.6288839658200001</v>
      </c>
      <c r="CC152" s="35">
        <v>2.6288839658200001</v>
      </c>
      <c r="CD152" s="35">
        <v>73.041905780199997</v>
      </c>
      <c r="CE152" s="35">
        <v>68.942004612600002</v>
      </c>
      <c r="CF152" s="35">
        <v>74.778874021999997</v>
      </c>
      <c r="CG152" s="35">
        <f>CA152/CD152</f>
        <v>3.5651674703097679E-2</v>
      </c>
      <c r="CH152" s="35">
        <f>CB152/CE152</f>
        <v>3.8131817903936306E-2</v>
      </c>
      <c r="CI152" s="35">
        <f>CC152/CF152</f>
        <v>3.5155436614980065E-2</v>
      </c>
      <c r="CJ152" s="26">
        <v>1361</v>
      </c>
      <c r="CK152" s="26">
        <v>596</v>
      </c>
      <c r="CL152" s="26">
        <v>181</v>
      </c>
      <c r="CM152" s="35">
        <v>4.4630273603899998E-2</v>
      </c>
      <c r="CN152" s="35">
        <v>4.1767844791300003E-2</v>
      </c>
      <c r="CO152" s="35">
        <v>4.5304055508300002E-2</v>
      </c>
      <c r="CP152" s="26">
        <v>1169</v>
      </c>
      <c r="CQ152" s="26">
        <v>1179</v>
      </c>
      <c r="CR152" s="26">
        <v>1179</v>
      </c>
      <c r="CS152" s="26"/>
      <c r="CT152" s="35">
        <v>201710101700</v>
      </c>
      <c r="CU152" s="35">
        <v>201710101900</v>
      </c>
      <c r="CV152" s="35">
        <v>1.0908757093986601</v>
      </c>
      <c r="CW152" s="35">
        <v>1.7273341314944699</v>
      </c>
      <c r="CX152" s="35">
        <v>0.928003749298693</v>
      </c>
      <c r="CY152" s="35">
        <v>34.912291242385002</v>
      </c>
      <c r="CZ152" s="35">
        <v>124.688993098819</v>
      </c>
      <c r="DA152" s="35">
        <v>104.23502190505501</v>
      </c>
      <c r="DC152" s="47">
        <f>AQ152*CW152*3600/AT152</f>
        <v>168.88976315329904</v>
      </c>
      <c r="DD152" s="47">
        <f>(CX152/CW152)*DC152</f>
        <v>90.735388461772857</v>
      </c>
    </row>
    <row r="153" spans="1:108" s="1" customFormat="1" ht="24" customHeight="1" x14ac:dyDescent="0.3">
      <c r="A153" s="3" t="s">
        <v>581</v>
      </c>
      <c r="B153" s="11">
        <v>34.328167999999998</v>
      </c>
      <c r="C153" s="11">
        <v>-118.52011400000001</v>
      </c>
      <c r="D153" s="23" t="str">
        <f>CONCATENATE(E153,"_",F153,"_",TEXT(G153,"00000"))</f>
        <v>ANG_CH4_00149</v>
      </c>
      <c r="E153" s="23" t="s">
        <v>20</v>
      </c>
      <c r="F153" s="23" t="s">
        <v>21</v>
      </c>
      <c r="G153" s="23">
        <f>G152+1</f>
        <v>149</v>
      </c>
      <c r="H153" s="11">
        <v>34.328104000000003</v>
      </c>
      <c r="I153" s="11">
        <v>-118.52022100000001</v>
      </c>
      <c r="J153" s="3" t="s">
        <v>22</v>
      </c>
      <c r="K153" s="12" t="s">
        <v>33</v>
      </c>
      <c r="L153" s="12" t="s">
        <v>57</v>
      </c>
      <c r="M153" s="12" t="s">
        <v>24</v>
      </c>
      <c r="N153" s="1" t="s">
        <v>85</v>
      </c>
      <c r="O153" s="12" t="s">
        <v>27</v>
      </c>
      <c r="P153" s="12" t="s">
        <v>34</v>
      </c>
      <c r="Q153" s="12" t="s">
        <v>28</v>
      </c>
      <c r="R153" s="1" t="s">
        <v>86</v>
      </c>
      <c r="S153" s="3" t="str">
        <f>CONCATENATE(MID(R153,8,2),"/",MID(R153,10,2),"/",MID(R153,6,2))</f>
        <v>10/10/17</v>
      </c>
      <c r="T153" s="3" t="str">
        <f>CONCATENATE(MID(R153,13,2),":",MID(R153,15,2),":",MID(R153,17,2))</f>
        <v>19:05:08</v>
      </c>
      <c r="U153" s="22"/>
      <c r="V153" s="35">
        <v>3.6214952997999998</v>
      </c>
      <c r="W153" s="35">
        <v>7.5223744729100002</v>
      </c>
      <c r="X153" s="35">
        <v>7.5429660890000001</v>
      </c>
      <c r="Y153" s="35">
        <v>149.243760339</v>
      </c>
      <c r="Z153" s="35">
        <v>148.69852050399999</v>
      </c>
      <c r="AA153" s="35">
        <v>149.243760339</v>
      </c>
      <c r="AB153" s="35">
        <f>V153/Y153</f>
        <v>2.426563959239534E-2</v>
      </c>
      <c r="AC153" s="35">
        <f>W153/Z153</f>
        <v>5.0588092251446767E-2</v>
      </c>
      <c r="AD153" s="35">
        <f>X153/AA153</f>
        <v>5.0541249241284975E-2</v>
      </c>
      <c r="AE153" s="26">
        <v>1693</v>
      </c>
      <c r="AF153" s="26">
        <v>828</v>
      </c>
      <c r="AG153" s="26">
        <v>95</v>
      </c>
      <c r="AH153" s="35">
        <v>6.5512383274899999E-2</v>
      </c>
      <c r="AI153" s="35">
        <v>2.98483521024E-2</v>
      </c>
      <c r="AJ153" s="35">
        <v>2.9889401653999999E-2</v>
      </c>
      <c r="AK153" s="26">
        <v>1199</v>
      </c>
      <c r="AL153" s="26">
        <v>2622</v>
      </c>
      <c r="AM153" s="26">
        <v>2628</v>
      </c>
      <c r="AN153" s="26"/>
      <c r="AO153" s="35">
        <v>0.97274306154099999</v>
      </c>
      <c r="AP153" s="35">
        <v>1.06180800929</v>
      </c>
      <c r="AQ153" s="35">
        <v>1.07979271597</v>
      </c>
      <c r="AR153" s="35">
        <v>146.349342329</v>
      </c>
      <c r="AS153" s="35">
        <v>145.322056137</v>
      </c>
      <c r="AT153" s="35">
        <v>127.526663879</v>
      </c>
      <c r="AU153" s="35">
        <f>AO153/AR153</f>
        <v>6.6467197328036447E-3</v>
      </c>
      <c r="AV153" s="35">
        <f>AP153/AS153</f>
        <v>7.3065853698697858E-3</v>
      </c>
      <c r="AW153" s="35">
        <f>AQ153/AT153</f>
        <v>8.4671917474021773E-3</v>
      </c>
      <c r="AX153" s="26">
        <v>195</v>
      </c>
      <c r="AY153" s="26">
        <v>160</v>
      </c>
      <c r="AZ153" s="26">
        <v>81</v>
      </c>
      <c r="BA153" s="35">
        <v>0.44782540492200001</v>
      </c>
      <c r="BB153" s="35">
        <v>0.398360899499</v>
      </c>
      <c r="BC153" s="35">
        <v>0.34244539172600003</v>
      </c>
      <c r="BD153" s="26">
        <v>172</v>
      </c>
      <c r="BE153" s="26">
        <v>192</v>
      </c>
      <c r="BF153" s="26">
        <v>196</v>
      </c>
      <c r="BG153" s="27"/>
      <c r="BH153" s="35">
        <v>0.33089499117799998</v>
      </c>
      <c r="BI153" s="35">
        <v>0.33089499117799998</v>
      </c>
      <c r="BJ153" s="35">
        <v>0.33089499117799998</v>
      </c>
      <c r="BK153" s="35">
        <v>15.6678013773</v>
      </c>
      <c r="BL153" s="35">
        <v>15.6678013773</v>
      </c>
      <c r="BM153" s="35">
        <v>15.6678013773</v>
      </c>
      <c r="BN153" s="35">
        <f>BH153/BK153</f>
        <v>2.1119427238681425E-2</v>
      </c>
      <c r="BO153" s="35">
        <f>BI153/BL153</f>
        <v>2.1119427238681425E-2</v>
      </c>
      <c r="BP153" s="35">
        <f>BJ153/BM153</f>
        <v>2.1119427238681425E-2</v>
      </c>
      <c r="BQ153" s="26">
        <v>2</v>
      </c>
      <c r="BR153" s="26">
        <v>2</v>
      </c>
      <c r="BS153" s="26">
        <v>2</v>
      </c>
      <c r="BT153" s="35">
        <v>0.23560603575</v>
      </c>
      <c r="BU153" s="35">
        <v>0.23560603575</v>
      </c>
      <c r="BV153" s="35">
        <v>0.23560603575</v>
      </c>
      <c r="BW153" s="26">
        <v>35</v>
      </c>
      <c r="BX153" s="26">
        <v>35</v>
      </c>
      <c r="BY153" s="26">
        <v>35</v>
      </c>
      <c r="BZ153" s="27"/>
      <c r="CA153" s="35">
        <v>0.97274306122499998</v>
      </c>
      <c r="CB153" s="35">
        <v>1.0496705767100001</v>
      </c>
      <c r="CC153" s="35">
        <v>1.07979271597</v>
      </c>
      <c r="CD153" s="35">
        <v>70.684085903400003</v>
      </c>
      <c r="CE153" s="35">
        <v>67.336171557300005</v>
      </c>
      <c r="CF153" s="35">
        <v>0</v>
      </c>
      <c r="CG153" s="35">
        <f>CA153/CD153</f>
        <v>1.3761839723787242E-2</v>
      </c>
      <c r="CH153" s="35">
        <f>CB153/CE153</f>
        <v>1.5588509896449613E-2</v>
      </c>
      <c r="CI153" s="35" t="e">
        <f>CC153/CF153</f>
        <v>#DIV/0!</v>
      </c>
      <c r="CJ153" s="26">
        <v>195</v>
      </c>
      <c r="CK153" s="26">
        <v>160</v>
      </c>
      <c r="CL153" s="26">
        <v>81</v>
      </c>
      <c r="CM153" s="35">
        <v>0.21629157253199999</v>
      </c>
      <c r="CN153" s="35">
        <v>0.187513705256</v>
      </c>
      <c r="CO153" s="35">
        <v>0</v>
      </c>
      <c r="CP153" s="26">
        <v>172</v>
      </c>
      <c r="CQ153" s="26">
        <v>189</v>
      </c>
      <c r="CR153" s="26">
        <v>196</v>
      </c>
      <c r="CS153" s="26"/>
      <c r="CT153" s="35">
        <v>201710101800</v>
      </c>
      <c r="CU153" s="35">
        <v>201710102000</v>
      </c>
      <c r="CV153" s="35">
        <v>1.0927673537620199</v>
      </c>
      <c r="CW153" s="35">
        <v>1.4300748243191801</v>
      </c>
      <c r="CX153" s="35">
        <v>0.54778776530540896</v>
      </c>
      <c r="CY153" s="35">
        <v>149.52139095477401</v>
      </c>
      <c r="CZ153" s="35">
        <v>130.84290476970699</v>
      </c>
      <c r="DA153" s="35">
        <v>55.8740601071733</v>
      </c>
      <c r="DC153" s="47">
        <f>AQ153*CW153*3600/AT153</f>
        <v>43.591383902314725</v>
      </c>
      <c r="DD153" s="47">
        <f>(CX153/CW153)*DC153</f>
        <v>16.697606564598619</v>
      </c>
    </row>
    <row r="154" spans="1:108" s="1" customFormat="1" ht="24" customHeight="1" x14ac:dyDescent="0.3">
      <c r="A154" s="3" t="s">
        <v>583</v>
      </c>
      <c r="B154" s="11">
        <v>34.328155000000002</v>
      </c>
      <c r="C154" s="11">
        <v>-118.51593800000001</v>
      </c>
      <c r="D154" s="23" t="str">
        <f>CONCATENATE(E154,"_",F154,"_",TEXT(G154,"00000"))</f>
        <v>ANG_CH4_00150</v>
      </c>
      <c r="E154" s="23" t="s">
        <v>20</v>
      </c>
      <c r="F154" s="23" t="s">
        <v>21</v>
      </c>
      <c r="G154" s="23">
        <f>G153+1</f>
        <v>150</v>
      </c>
      <c r="H154" s="11">
        <v>34.327787000000001</v>
      </c>
      <c r="I154" s="11">
        <v>-118.515631</v>
      </c>
      <c r="J154" s="3" t="s">
        <v>22</v>
      </c>
      <c r="K154" s="12" t="s">
        <v>33</v>
      </c>
      <c r="L154" s="12" t="s">
        <v>57</v>
      </c>
      <c r="M154" s="12" t="s">
        <v>24</v>
      </c>
      <c r="N154" s="1" t="s">
        <v>519</v>
      </c>
      <c r="O154" s="12" t="s">
        <v>27</v>
      </c>
      <c r="P154" s="12" t="s">
        <v>34</v>
      </c>
      <c r="Q154" s="12" t="s">
        <v>28</v>
      </c>
      <c r="R154" s="1" t="s">
        <v>86</v>
      </c>
      <c r="S154" s="3" t="str">
        <f>CONCATENATE(MID(R154,8,2),"/",MID(R154,10,2),"/",MID(R154,6,2))</f>
        <v>10/10/17</v>
      </c>
      <c r="T154" s="3" t="str">
        <f>CONCATENATE(MID(R154,13,2),":",MID(R154,15,2),":",MID(R154,17,2))</f>
        <v>19:05:08</v>
      </c>
      <c r="U154" s="22"/>
      <c r="V154" s="35">
        <v>2.29907316154</v>
      </c>
      <c r="W154" s="35">
        <v>2.5452243362</v>
      </c>
      <c r="X154" s="35">
        <v>2.5452243362</v>
      </c>
      <c r="Y154" s="35">
        <v>149.03690818000001</v>
      </c>
      <c r="Z154" s="35">
        <v>134.331679063</v>
      </c>
      <c r="AA154" s="35">
        <v>134.331679063</v>
      </c>
      <c r="AB154" s="35">
        <f>V154/Y154</f>
        <v>1.5426200057527251E-2</v>
      </c>
      <c r="AC154" s="35">
        <f>W154/Z154</f>
        <v>1.8947312755662939E-2</v>
      </c>
      <c r="AD154" s="35">
        <f>X154/AA154</f>
        <v>1.8947312755662939E-2</v>
      </c>
      <c r="AE154" s="26">
        <v>407</v>
      </c>
      <c r="AF154" s="26">
        <v>347</v>
      </c>
      <c r="AG154" s="26">
        <v>219</v>
      </c>
      <c r="AH154" s="35">
        <v>0.13723472208099999</v>
      </c>
      <c r="AI154" s="35">
        <v>0.109479771038</v>
      </c>
      <c r="AJ154" s="35">
        <v>0.109479771038</v>
      </c>
      <c r="AK154" s="26">
        <v>362</v>
      </c>
      <c r="AL154" s="26">
        <v>409</v>
      </c>
      <c r="AM154" s="26">
        <v>409</v>
      </c>
      <c r="AN154" s="26"/>
      <c r="AO154" s="35">
        <v>5.7894273242999998E-2</v>
      </c>
      <c r="AP154" s="35">
        <v>5.7894273242999998E-2</v>
      </c>
      <c r="AQ154" s="35">
        <v>0.19161180558099999</v>
      </c>
      <c r="AR154" s="35">
        <v>6.0083275543200001</v>
      </c>
      <c r="AS154" s="35">
        <v>6.0083275543200001</v>
      </c>
      <c r="AT154" s="35">
        <v>127.526663879</v>
      </c>
      <c r="AU154" s="35">
        <f>AO154/AR154</f>
        <v>9.6356719435800216E-3</v>
      </c>
      <c r="AV154" s="35">
        <f>AP154/AS154</f>
        <v>9.6356719435800216E-3</v>
      </c>
      <c r="AW154" s="35">
        <f>AQ154/AT154</f>
        <v>1.5025234704077678E-3</v>
      </c>
      <c r="AX154" s="26">
        <v>314</v>
      </c>
      <c r="AY154" s="26">
        <v>217</v>
      </c>
      <c r="AZ154" s="26">
        <v>81</v>
      </c>
      <c r="BA154" s="35">
        <v>0.45175395145300001</v>
      </c>
      <c r="BB154" s="35">
        <v>0.45175395145300001</v>
      </c>
      <c r="BC154" s="35">
        <v>1.81403504806</v>
      </c>
      <c r="BD154" s="26">
        <v>7</v>
      </c>
      <c r="BE154" s="26">
        <v>7</v>
      </c>
      <c r="BF154" s="26">
        <v>37</v>
      </c>
      <c r="BG154" s="27"/>
      <c r="BH154" s="35" t="s">
        <v>647</v>
      </c>
      <c r="BI154" s="35" t="s">
        <v>647</v>
      </c>
      <c r="BJ154" s="35" t="s">
        <v>647</v>
      </c>
      <c r="BK154" s="35" t="s">
        <v>647</v>
      </c>
      <c r="BL154" s="35" t="s">
        <v>647</v>
      </c>
      <c r="BM154" s="35" t="s">
        <v>647</v>
      </c>
      <c r="BN154" s="35" t="e">
        <f>BH154/BK154</f>
        <v>#VALUE!</v>
      </c>
      <c r="BO154" s="35" t="e">
        <f>BI154/BL154</f>
        <v>#VALUE!</v>
      </c>
      <c r="BP154" s="35" t="e">
        <f>BJ154/BM154</f>
        <v>#VALUE!</v>
      </c>
      <c r="BQ154" s="26" t="s">
        <v>647</v>
      </c>
      <c r="BR154" s="26" t="s">
        <v>647</v>
      </c>
      <c r="BS154" s="26" t="s">
        <v>647</v>
      </c>
      <c r="BT154" s="35" t="s">
        <v>647</v>
      </c>
      <c r="BU154" s="35" t="s">
        <v>647</v>
      </c>
      <c r="BV154" s="35" t="s">
        <v>647</v>
      </c>
      <c r="BW154" s="26" t="s">
        <v>647</v>
      </c>
      <c r="BX154" s="26" t="s">
        <v>647</v>
      </c>
      <c r="BY154" s="26" t="s">
        <v>647</v>
      </c>
      <c r="BZ154" s="27"/>
      <c r="CA154" s="35">
        <v>5.7894273242999998E-2</v>
      </c>
      <c r="CB154" s="35">
        <v>5.7894273242999998E-2</v>
      </c>
      <c r="CC154" s="35">
        <v>0.19161180558099999</v>
      </c>
      <c r="CD154" s="35">
        <v>6.0083275543200001</v>
      </c>
      <c r="CE154" s="35">
        <v>6.0083275543200001</v>
      </c>
      <c r="CF154" s="35">
        <v>0</v>
      </c>
      <c r="CG154" s="35">
        <f>CA154/CD154</f>
        <v>9.6356719435800216E-3</v>
      </c>
      <c r="CH154" s="35">
        <f>CB154/CE154</f>
        <v>9.6356719435800216E-3</v>
      </c>
      <c r="CI154" s="35" t="e">
        <f>CC154/CF154</f>
        <v>#DIV/0!</v>
      </c>
      <c r="CJ154" s="26">
        <v>314</v>
      </c>
      <c r="CK154" s="26">
        <v>217</v>
      </c>
      <c r="CL154" s="26">
        <v>81</v>
      </c>
      <c r="CM154" s="35">
        <v>0.45175395145300001</v>
      </c>
      <c r="CN154" s="35">
        <v>0.45175395145300001</v>
      </c>
      <c r="CO154" s="35">
        <v>0</v>
      </c>
      <c r="CP154" s="26">
        <v>7</v>
      </c>
      <c r="CQ154" s="26">
        <v>7</v>
      </c>
      <c r="CR154" s="26">
        <v>37</v>
      </c>
      <c r="CS154" s="26"/>
      <c r="CT154" s="35">
        <v>201710101800</v>
      </c>
      <c r="CU154" s="35">
        <v>201710102000</v>
      </c>
      <c r="CV154" s="35">
        <v>0.56935954106527598</v>
      </c>
      <c r="CW154" s="35">
        <v>1.4038827974985599</v>
      </c>
      <c r="CX154" s="35">
        <v>0.55422213830732503</v>
      </c>
      <c r="CY154" s="35">
        <v>174.530419741266</v>
      </c>
      <c r="CZ154" s="35">
        <v>132.32013024943799</v>
      </c>
      <c r="DA154" s="35">
        <v>53.415793235392002</v>
      </c>
      <c r="DC154" s="47">
        <f>AQ154*CW154*3600/AT154</f>
        <v>7.5937206705958866</v>
      </c>
      <c r="DD154" s="47">
        <f>(CX154/CW154)*DC154</f>
        <v>2.9978343742548095</v>
      </c>
    </row>
    <row r="155" spans="1:108" s="1" customFormat="1" ht="24" customHeight="1" x14ac:dyDescent="0.3">
      <c r="A155" s="3" t="s">
        <v>587</v>
      </c>
      <c r="B155" s="11">
        <v>34.326006</v>
      </c>
      <c r="C155" s="11">
        <v>-118.512997</v>
      </c>
      <c r="D155" s="23" t="str">
        <f>CONCATENATE(E155,"_",F155,"_",TEXT(G155,"00000"))</f>
        <v>ANG_CH4_00151</v>
      </c>
      <c r="E155" s="23" t="s">
        <v>20</v>
      </c>
      <c r="F155" s="23" t="s">
        <v>21</v>
      </c>
      <c r="G155" s="23">
        <f>G154+1</f>
        <v>151</v>
      </c>
      <c r="H155" s="11">
        <v>34.325622000000003</v>
      </c>
      <c r="I155" s="11">
        <v>-118.513851</v>
      </c>
      <c r="J155" s="3" t="s">
        <v>22</v>
      </c>
      <c r="K155" s="12" t="s">
        <v>33</v>
      </c>
      <c r="L155" s="12" t="s">
        <v>57</v>
      </c>
      <c r="M155" s="12" t="s">
        <v>24</v>
      </c>
      <c r="N155" s="1" t="s">
        <v>429</v>
      </c>
      <c r="O155" s="12" t="s">
        <v>27</v>
      </c>
      <c r="P155" s="12" t="s">
        <v>34</v>
      </c>
      <c r="Q155" s="12" t="s">
        <v>28</v>
      </c>
      <c r="R155" s="1" t="s">
        <v>428</v>
      </c>
      <c r="S155" s="3" t="str">
        <f>CONCATENATE(MID(R155,8,2),"/",MID(R155,10,2),"/",MID(R155,6,2))</f>
        <v>10/10/17</v>
      </c>
      <c r="T155" s="3" t="str">
        <f>CONCATENATE(MID(R155,13,2),":",MID(R155,15,2),":",MID(R155,17,2))</f>
        <v>19:10:01</v>
      </c>
      <c r="U155" s="22"/>
      <c r="V155" s="35" t="s">
        <v>647</v>
      </c>
      <c r="W155" s="35" t="s">
        <v>647</v>
      </c>
      <c r="X155" s="35">
        <v>3.4632907036399998</v>
      </c>
      <c r="Y155" s="35" t="s">
        <v>647</v>
      </c>
      <c r="Z155" s="35" t="s">
        <v>647</v>
      </c>
      <c r="AA155" s="35">
        <v>148.00675660300001</v>
      </c>
      <c r="AB155" s="35" t="e">
        <f>V155/Y155</f>
        <v>#VALUE!</v>
      </c>
      <c r="AC155" s="35" t="e">
        <f>W155/Z155</f>
        <v>#VALUE!</v>
      </c>
      <c r="AD155" s="35">
        <f>X155/AA155</f>
        <v>2.3399544609504677E-2</v>
      </c>
      <c r="AE155" s="26" t="s">
        <v>647</v>
      </c>
      <c r="AF155" s="26" t="s">
        <v>647</v>
      </c>
      <c r="AG155" s="26">
        <v>66</v>
      </c>
      <c r="AH155" s="35" t="s">
        <v>647</v>
      </c>
      <c r="AI155" s="35" t="s">
        <v>647</v>
      </c>
      <c r="AJ155" s="35">
        <v>0.180056881512</v>
      </c>
      <c r="AK155" s="26" t="s">
        <v>647</v>
      </c>
      <c r="AL155" s="26" t="s">
        <v>647</v>
      </c>
      <c r="AM155" s="26">
        <v>274</v>
      </c>
      <c r="AN155" s="26"/>
      <c r="AO155" s="35">
        <v>1.44579861847</v>
      </c>
      <c r="AP155" s="35">
        <v>1.7652453213099999</v>
      </c>
      <c r="AQ155" s="35">
        <v>1.7209859563800001</v>
      </c>
      <c r="AR155" s="35">
        <v>140.458712795</v>
      </c>
      <c r="AS155" s="35">
        <v>146.608117101</v>
      </c>
      <c r="AT155" s="35">
        <v>145.322056137</v>
      </c>
      <c r="AU155" s="35">
        <f>AO155/AR155</f>
        <v>1.029340643737885E-2</v>
      </c>
      <c r="AV155" s="35">
        <f>AP155/AS155</f>
        <v>1.2040570169071214E-2</v>
      </c>
      <c r="AW155" s="35">
        <f>AQ155/AT155</f>
        <v>1.1842565417307119E-2</v>
      </c>
      <c r="AX155" s="26">
        <v>84</v>
      </c>
      <c r="AY155" s="26">
        <v>53</v>
      </c>
      <c r="AZ155" s="26">
        <v>20</v>
      </c>
      <c r="BA155" s="35">
        <v>0.221334246446</v>
      </c>
      <c r="BB155" s="35">
        <v>0.189122958077</v>
      </c>
      <c r="BC155" s="35">
        <v>0.19265816801999999</v>
      </c>
      <c r="BD155" s="26">
        <v>334</v>
      </c>
      <c r="BE155" s="26">
        <v>408</v>
      </c>
      <c r="BF155" s="26">
        <v>397</v>
      </c>
      <c r="BG155" s="27"/>
      <c r="BH155" s="35">
        <v>7.0770424846300001E-2</v>
      </c>
      <c r="BI155" s="35">
        <v>7.0770424846300001E-2</v>
      </c>
      <c r="BJ155" s="35">
        <v>7.0770424846300001E-2</v>
      </c>
      <c r="BK155" s="35">
        <v>13.4350288425</v>
      </c>
      <c r="BL155" s="35">
        <v>13.4350288425</v>
      </c>
      <c r="BM155" s="35">
        <v>13.4350288425</v>
      </c>
      <c r="BN155" s="35">
        <f>BH155/BK155</f>
        <v>5.2676049806775847E-3</v>
      </c>
      <c r="BO155" s="35">
        <f>BI155/BL155</f>
        <v>5.2676049806775847E-3</v>
      </c>
      <c r="BP155" s="35">
        <f>BJ155/BM155</f>
        <v>5.2676049806775847E-3</v>
      </c>
      <c r="BQ155" s="26">
        <v>7</v>
      </c>
      <c r="BR155" s="26">
        <v>6</v>
      </c>
      <c r="BS155" s="26">
        <v>5</v>
      </c>
      <c r="BT155" s="35">
        <v>0.58925565098900001</v>
      </c>
      <c r="BU155" s="35">
        <v>0.58925565098900001</v>
      </c>
      <c r="BV155" s="35">
        <v>0.58925565098900001</v>
      </c>
      <c r="BW155" s="26">
        <v>12</v>
      </c>
      <c r="BX155" s="26">
        <v>12</v>
      </c>
      <c r="BY155" s="26">
        <v>12</v>
      </c>
      <c r="BZ155" s="27"/>
      <c r="CA155" s="35">
        <v>1.25169327665</v>
      </c>
      <c r="CB155" s="35">
        <v>1.35510334427</v>
      </c>
      <c r="CC155" s="35">
        <v>1.36040029956</v>
      </c>
      <c r="CD155" s="35">
        <v>70.989858430599995</v>
      </c>
      <c r="CE155" s="35">
        <v>70.989858430599995</v>
      </c>
      <c r="CF155" s="35">
        <v>73.390190080099998</v>
      </c>
      <c r="CG155" s="35">
        <f>CA155/CD155</f>
        <v>1.7632001307252374E-2</v>
      </c>
      <c r="CH155" s="35">
        <f>CB155/CE155</f>
        <v>1.9088689204736973E-2</v>
      </c>
      <c r="CI155" s="35">
        <f>CC155/CF155</f>
        <v>1.853654143796634E-2</v>
      </c>
      <c r="CJ155" s="26">
        <v>84</v>
      </c>
      <c r="CK155" s="26">
        <v>53</v>
      </c>
      <c r="CL155" s="26">
        <v>20</v>
      </c>
      <c r="CM155" s="35">
        <v>0.13064015169400001</v>
      </c>
      <c r="CN155" s="35">
        <v>0.121703854673</v>
      </c>
      <c r="CO155" s="35">
        <v>0.125410441012</v>
      </c>
      <c r="CP155" s="26">
        <v>286</v>
      </c>
      <c r="CQ155" s="26">
        <v>307</v>
      </c>
      <c r="CR155" s="26">
        <v>308</v>
      </c>
      <c r="CS155" s="26"/>
      <c r="CT155" s="35">
        <v>201710101800</v>
      </c>
      <c r="CU155" s="35">
        <v>201710102000</v>
      </c>
      <c r="CV155" s="35">
        <v>0.56935954106527598</v>
      </c>
      <c r="CW155" s="35">
        <v>1.3773771874316101</v>
      </c>
      <c r="CX155" s="35">
        <v>0.54823477206878202</v>
      </c>
      <c r="CY155" s="35">
        <v>174.530419741266</v>
      </c>
      <c r="CZ155" s="35">
        <v>137.02729956304901</v>
      </c>
      <c r="DA155" s="35">
        <v>53.010267861844603</v>
      </c>
      <c r="DC155" s="47">
        <f>AQ155*CW155*3600/AT155</f>
        <v>58.722046007275203</v>
      </c>
      <c r="DD155" s="47">
        <f>(CX155/CW155)*DC155</f>
        <v>23.373022148161237</v>
      </c>
    </row>
    <row r="156" spans="1:108" s="1" customFormat="1" ht="24" customHeight="1" x14ac:dyDescent="0.3">
      <c r="A156" s="3" t="s">
        <v>587</v>
      </c>
      <c r="B156" s="11">
        <v>34.326006</v>
      </c>
      <c r="C156" s="11">
        <v>-118.512997</v>
      </c>
      <c r="D156" s="23" t="str">
        <f>CONCATENATE(E156,"_",F156,"_",TEXT(G156,"00000"))</f>
        <v>ANG_CH4_00152</v>
      </c>
      <c r="E156" s="23" t="s">
        <v>20</v>
      </c>
      <c r="F156" s="23" t="s">
        <v>21</v>
      </c>
      <c r="G156" s="23">
        <f>G155+1</f>
        <v>152</v>
      </c>
      <c r="H156" s="11">
        <v>34.326478000000002</v>
      </c>
      <c r="I156" s="11">
        <v>-118.511718</v>
      </c>
      <c r="J156" s="3" t="s">
        <v>22</v>
      </c>
      <c r="K156" s="12" t="s">
        <v>33</v>
      </c>
      <c r="L156" s="12" t="s">
        <v>57</v>
      </c>
      <c r="M156" s="12" t="s">
        <v>24</v>
      </c>
      <c r="N156" s="1" t="s">
        <v>514</v>
      </c>
      <c r="O156" s="12" t="s">
        <v>27</v>
      </c>
      <c r="P156" s="12" t="s">
        <v>34</v>
      </c>
      <c r="Q156" s="12" t="s">
        <v>28</v>
      </c>
      <c r="R156" s="1" t="s">
        <v>428</v>
      </c>
      <c r="S156" s="3" t="str">
        <f>CONCATENATE(MID(R156,8,2),"/",MID(R156,10,2),"/",MID(R156,6,2))</f>
        <v>10/10/17</v>
      </c>
      <c r="T156" s="3" t="str">
        <f>CONCATENATE(MID(R156,13,2),":",MID(R156,15,2),":",MID(R156,17,2))</f>
        <v>19:10:01</v>
      </c>
      <c r="U156" s="22"/>
      <c r="V156" s="35">
        <v>4.4531494606799997</v>
      </c>
      <c r="W156" s="35">
        <v>5.1895193364900001</v>
      </c>
      <c r="X156" s="35">
        <v>5.4074149496499997</v>
      </c>
      <c r="Y156" s="35">
        <v>126.88971589499999</v>
      </c>
      <c r="Z156" s="35">
        <v>139.84634424999999</v>
      </c>
      <c r="AA156" s="35">
        <v>129.13945949999999</v>
      </c>
      <c r="AB156" s="35">
        <f>V156/Y156</f>
        <v>3.5094644426227083E-2</v>
      </c>
      <c r="AC156" s="35">
        <f>W156/Z156</f>
        <v>3.7108723608911931E-2</v>
      </c>
      <c r="AD156" s="35">
        <f>X156/AA156</f>
        <v>4.1872677573425963E-2</v>
      </c>
      <c r="AE156" s="26">
        <v>100</v>
      </c>
      <c r="AF156" s="26">
        <v>94</v>
      </c>
      <c r="AG156" s="26">
        <v>83</v>
      </c>
      <c r="AH156" s="35">
        <v>6.0251527015799999E-2</v>
      </c>
      <c r="AI156" s="35">
        <v>5.6366926340100001E-2</v>
      </c>
      <c r="AJ156" s="35">
        <v>5.0170730186600003E-2</v>
      </c>
      <c r="AK156" s="26">
        <v>702</v>
      </c>
      <c r="AL156" s="26">
        <v>827</v>
      </c>
      <c r="AM156" s="26">
        <v>858</v>
      </c>
      <c r="AN156" s="26"/>
      <c r="AO156" s="35">
        <v>8.0873684360499993</v>
      </c>
      <c r="AP156" s="35">
        <v>8.4570259694200001</v>
      </c>
      <c r="AQ156" s="35">
        <v>8.3776946239899992</v>
      </c>
      <c r="AR156" s="35">
        <v>140.458712795</v>
      </c>
      <c r="AS156" s="35">
        <v>146.608117101</v>
      </c>
      <c r="AT156" s="35">
        <v>145.322056137</v>
      </c>
      <c r="AU156" s="35">
        <f>AO156/AR156</f>
        <v>5.7578261078424828E-2</v>
      </c>
      <c r="AV156" s="35">
        <f>AP156/AS156</f>
        <v>5.7684568471702412E-2</v>
      </c>
      <c r="AW156" s="35">
        <f>AQ156/AT156</f>
        <v>5.7649161088748041E-2</v>
      </c>
      <c r="AX156" s="26">
        <v>84</v>
      </c>
      <c r="AY156" s="26">
        <v>53</v>
      </c>
      <c r="AZ156" s="26">
        <v>20</v>
      </c>
      <c r="BA156" s="35">
        <v>3.6061286982E-2</v>
      </c>
      <c r="BB156" s="35">
        <v>3.6192385973500003E-2</v>
      </c>
      <c r="BC156" s="35">
        <v>3.61803655175E-2</v>
      </c>
      <c r="BD156" s="26">
        <v>2050</v>
      </c>
      <c r="BE156" s="26">
        <v>2132</v>
      </c>
      <c r="BF156" s="26">
        <v>2114</v>
      </c>
      <c r="BG156" s="27"/>
      <c r="BH156" s="35">
        <v>0.49842329581799999</v>
      </c>
      <c r="BI156" s="35">
        <v>0.49842329581799999</v>
      </c>
      <c r="BJ156" s="35">
        <v>0.49842329581799999</v>
      </c>
      <c r="BK156" s="35">
        <v>38.425121990699999</v>
      </c>
      <c r="BL156" s="35">
        <v>38.425121990699999</v>
      </c>
      <c r="BM156" s="35">
        <v>38.425121990699999</v>
      </c>
      <c r="BN156" s="35">
        <f>BH156/BK156</f>
        <v>1.2971287272389999E-2</v>
      </c>
      <c r="BO156" s="35">
        <f>BI156/BL156</f>
        <v>1.2971287272389999E-2</v>
      </c>
      <c r="BP156" s="35">
        <f>BJ156/BM156</f>
        <v>1.2971287272389999E-2</v>
      </c>
      <c r="BQ156" s="26">
        <v>6</v>
      </c>
      <c r="BR156" s="26">
        <v>5</v>
      </c>
      <c r="BS156" s="26">
        <v>4</v>
      </c>
      <c r="BT156" s="35">
        <v>0.20849225171300001</v>
      </c>
      <c r="BU156" s="35">
        <v>0.20849225171300001</v>
      </c>
      <c r="BV156" s="35">
        <v>0.20849225171300001</v>
      </c>
      <c r="BW156" s="26">
        <v>97</v>
      </c>
      <c r="BX156" s="26">
        <v>97</v>
      </c>
      <c r="BY156" s="26">
        <v>97</v>
      </c>
      <c r="BZ156" s="27"/>
      <c r="CA156" s="35">
        <v>7.6125217599399999</v>
      </c>
      <c r="CB156" s="35">
        <v>7.6295697204600001</v>
      </c>
      <c r="CC156" s="35">
        <v>7.6295697204600001</v>
      </c>
      <c r="CD156" s="35">
        <v>70.989858430599995</v>
      </c>
      <c r="CE156" s="35">
        <v>70.989858430599995</v>
      </c>
      <c r="CF156" s="35">
        <v>73.390190080099998</v>
      </c>
      <c r="CG156" s="35">
        <f>CA156/CD156</f>
        <v>0.10723393352561811</v>
      </c>
      <c r="CH156" s="35">
        <f>CB156/CE156</f>
        <v>0.10747407994789428</v>
      </c>
      <c r="CI156" s="35">
        <f>CC156/CF156</f>
        <v>0.10395898569185998</v>
      </c>
      <c r="CJ156" s="26">
        <v>84</v>
      </c>
      <c r="CK156" s="26">
        <v>53</v>
      </c>
      <c r="CL156" s="26">
        <v>20</v>
      </c>
      <c r="CM156" s="35">
        <v>1.9289149914599998E-2</v>
      </c>
      <c r="CN156" s="35">
        <v>1.9249398961599998E-2</v>
      </c>
      <c r="CO156" s="35">
        <v>1.99002657556E-2</v>
      </c>
      <c r="CP156" s="26">
        <v>1937</v>
      </c>
      <c r="CQ156" s="26">
        <v>1941</v>
      </c>
      <c r="CR156" s="26">
        <v>1941</v>
      </c>
      <c r="CS156" s="26"/>
      <c r="CT156" s="35">
        <v>201710101800</v>
      </c>
      <c r="CU156" s="35">
        <v>201710102000</v>
      </c>
      <c r="CV156" s="35">
        <v>0.56935954106527598</v>
      </c>
      <c r="CW156" s="35">
        <v>1.3773771874316101</v>
      </c>
      <c r="CX156" s="35">
        <v>0.54823477206878202</v>
      </c>
      <c r="CY156" s="35">
        <v>174.530419741266</v>
      </c>
      <c r="CZ156" s="35">
        <v>137.02729956304901</v>
      </c>
      <c r="DA156" s="35">
        <v>53.010267861844497</v>
      </c>
      <c r="DC156" s="47">
        <f>AQ156*CW156*3600/AT156</f>
        <v>285.85670168956176</v>
      </c>
      <c r="DD156" s="47">
        <f>(CX156/CW156)*DC156</f>
        <v>113.77898888200662</v>
      </c>
    </row>
    <row r="157" spans="1:108" s="1" customFormat="1" ht="24" customHeight="1" x14ac:dyDescent="0.3">
      <c r="A157" s="3" t="s">
        <v>582</v>
      </c>
      <c r="B157" s="11">
        <v>34.334847000000003</v>
      </c>
      <c r="C157" s="11">
        <v>-118.51935899999999</v>
      </c>
      <c r="D157" s="23" t="str">
        <f>CONCATENATE(E157,"_",F157,"_",TEXT(G157,"00000"))</f>
        <v>ANG_CH4_00153</v>
      </c>
      <c r="E157" s="23" t="s">
        <v>20</v>
      </c>
      <c r="F157" s="23" t="s">
        <v>21</v>
      </c>
      <c r="G157" s="23">
        <f>G156+1</f>
        <v>153</v>
      </c>
      <c r="H157" s="11">
        <v>34.334558999999999</v>
      </c>
      <c r="I157" s="11">
        <v>-118.51933</v>
      </c>
      <c r="J157" s="3" t="s">
        <v>22</v>
      </c>
      <c r="K157" s="12" t="s">
        <v>33</v>
      </c>
      <c r="L157" s="12" t="s">
        <v>57</v>
      </c>
      <c r="M157" s="12" t="s">
        <v>24</v>
      </c>
      <c r="N157" s="1" t="s">
        <v>427</v>
      </c>
      <c r="O157" s="12" t="s">
        <v>27</v>
      </c>
      <c r="P157" s="12" t="s">
        <v>34</v>
      </c>
      <c r="Q157" s="12" t="s">
        <v>28</v>
      </c>
      <c r="R157" s="1" t="s">
        <v>428</v>
      </c>
      <c r="S157" s="3" t="str">
        <f>CONCATENATE(MID(R157,8,2),"/",MID(R157,10,2),"/",MID(R157,6,2))</f>
        <v>10/10/17</v>
      </c>
      <c r="T157" s="3" t="str">
        <f>CONCATENATE(MID(R157,13,2),":",MID(R157,15,2),":",MID(R157,17,2))</f>
        <v>19:10:01</v>
      </c>
      <c r="U157" s="22"/>
      <c r="V157" s="35">
        <v>1.7793482487600001</v>
      </c>
      <c r="W157" s="35">
        <v>1.85214777546</v>
      </c>
      <c r="X157" s="35">
        <v>1.85214777546</v>
      </c>
      <c r="Y157" s="35">
        <v>72.124891680999994</v>
      </c>
      <c r="Z157" s="35">
        <v>117.345643294</v>
      </c>
      <c r="AA157" s="35">
        <v>117.345643294</v>
      </c>
      <c r="AB157" s="35">
        <f>V157/Y157</f>
        <v>2.4670376721393918E-2</v>
      </c>
      <c r="AC157" s="35">
        <f>W157/Z157</f>
        <v>1.5783694421612177E-2</v>
      </c>
      <c r="AD157" s="35">
        <f>X157/AA157</f>
        <v>1.5783694421612177E-2</v>
      </c>
      <c r="AE157" s="26">
        <v>279</v>
      </c>
      <c r="AF157" s="26">
        <v>246</v>
      </c>
      <c r="AG157" s="26">
        <v>166</v>
      </c>
      <c r="AH157" s="35">
        <v>0.15411301641200001</v>
      </c>
      <c r="AI157" s="35">
        <v>0.23422284090500001</v>
      </c>
      <c r="AJ157" s="35">
        <v>0.23422284090500001</v>
      </c>
      <c r="AK157" s="26">
        <v>156</v>
      </c>
      <c r="AL157" s="26">
        <v>167</v>
      </c>
      <c r="AM157" s="26">
        <v>167</v>
      </c>
      <c r="AN157" s="26"/>
      <c r="AO157" s="35">
        <v>1.72806201676</v>
      </c>
      <c r="AP157" s="35">
        <v>1.72806201676</v>
      </c>
      <c r="AQ157" s="35">
        <v>1.7837429953199999</v>
      </c>
      <c r="AR157" s="35">
        <v>82.775479461000003</v>
      </c>
      <c r="AS157" s="35">
        <v>82.775479461000003</v>
      </c>
      <c r="AT157" s="35">
        <v>130.75534405900001</v>
      </c>
      <c r="AU157" s="35">
        <f>AO157/AR157</f>
        <v>2.087649661484816E-2</v>
      </c>
      <c r="AV157" s="35">
        <f>AP157/AS157</f>
        <v>2.087649661484816E-2</v>
      </c>
      <c r="AW157" s="35">
        <f>AQ157/AT157</f>
        <v>1.3641836271832465E-2</v>
      </c>
      <c r="AX157" s="26">
        <v>33</v>
      </c>
      <c r="AY157" s="26">
        <v>29</v>
      </c>
      <c r="AZ157" s="26">
        <v>17</v>
      </c>
      <c r="BA157" s="35">
        <v>0.211485639911</v>
      </c>
      <c r="BB157" s="35">
        <v>0.211485639911</v>
      </c>
      <c r="BC157" s="35">
        <v>0.32008652156400003</v>
      </c>
      <c r="BD157" s="26">
        <v>206</v>
      </c>
      <c r="BE157" s="26">
        <v>206</v>
      </c>
      <c r="BF157" s="26">
        <v>215</v>
      </c>
      <c r="BG157" s="27"/>
      <c r="BH157" s="35">
        <v>0.21633387503900001</v>
      </c>
      <c r="BI157" s="35">
        <v>0.21633387503900001</v>
      </c>
      <c r="BJ157" s="35">
        <v>0.69841969422700001</v>
      </c>
      <c r="BK157" s="35">
        <v>15.6678013773</v>
      </c>
      <c r="BL157" s="35">
        <v>15.6678013773</v>
      </c>
      <c r="BM157" s="35">
        <v>64.544093455600006</v>
      </c>
      <c r="BN157" s="35">
        <f>BH157/BK157</f>
        <v>1.3807545157703575E-2</v>
      </c>
      <c r="BO157" s="35">
        <f>BI157/BL157</f>
        <v>1.3807545157703575E-2</v>
      </c>
      <c r="BP157" s="35">
        <f>BJ157/BM157</f>
        <v>1.0820814993821924E-2</v>
      </c>
      <c r="BQ157" s="26">
        <v>4</v>
      </c>
      <c r="BR157" s="26">
        <v>4</v>
      </c>
      <c r="BS157" s="26">
        <v>3</v>
      </c>
      <c r="BT157" s="35">
        <v>0.458122847291</v>
      </c>
      <c r="BU157" s="35">
        <v>0.458122847291</v>
      </c>
      <c r="BV157" s="35">
        <v>0.53921548417300003</v>
      </c>
      <c r="BW157" s="26">
        <v>18</v>
      </c>
      <c r="BX157" s="26">
        <v>18</v>
      </c>
      <c r="BY157" s="26">
        <v>63</v>
      </c>
      <c r="BZ157" s="27"/>
      <c r="CA157" s="35">
        <v>1.72806201676</v>
      </c>
      <c r="CB157" s="35">
        <v>1.72806201676</v>
      </c>
      <c r="CC157" s="35">
        <v>1.7837429953199999</v>
      </c>
      <c r="CD157" s="35">
        <v>65.872756128800006</v>
      </c>
      <c r="CE157" s="35">
        <v>65.872756128800006</v>
      </c>
      <c r="CF157" s="35">
        <v>70.402627791900002</v>
      </c>
      <c r="CG157" s="35">
        <f>CA157/CD157</f>
        <v>2.6233334056664434E-2</v>
      </c>
      <c r="CH157" s="35">
        <f>CB157/CE157</f>
        <v>2.6233334056664434E-2</v>
      </c>
      <c r="CI157" s="35">
        <f>CC157/CF157</f>
        <v>2.5336312738105268E-2</v>
      </c>
      <c r="CJ157" s="26">
        <v>33</v>
      </c>
      <c r="CK157" s="26">
        <v>29</v>
      </c>
      <c r="CL157" s="26">
        <v>17</v>
      </c>
      <c r="CM157" s="35">
        <v>0.1683003478</v>
      </c>
      <c r="CN157" s="35">
        <v>0.1683003478</v>
      </c>
      <c r="CO157" s="35">
        <v>0.17234425408000001</v>
      </c>
      <c r="CP157" s="26">
        <v>206</v>
      </c>
      <c r="CQ157" s="26">
        <v>206</v>
      </c>
      <c r="CR157" s="26">
        <v>215</v>
      </c>
      <c r="CS157" s="26"/>
      <c r="CT157" s="35">
        <v>201710101800</v>
      </c>
      <c r="CU157" s="35">
        <v>201710102000</v>
      </c>
      <c r="CV157" s="35">
        <v>0.56935954106527598</v>
      </c>
      <c r="CW157" s="35">
        <v>1.4053259245482701</v>
      </c>
      <c r="CX157" s="35">
        <v>0.56856654008162699</v>
      </c>
      <c r="CY157" s="35">
        <v>174.530419741266</v>
      </c>
      <c r="CZ157" s="35">
        <v>131.582436266309</v>
      </c>
      <c r="DA157" s="35">
        <v>73.139868350049596</v>
      </c>
      <c r="DC157" s="47">
        <f>AQ157*CW157*3600/AT157</f>
        <v>69.016414216496713</v>
      </c>
      <c r="DD157" s="47">
        <f>(CX157/CW157)*DC157</f>
        <v>27.922649937968977</v>
      </c>
    </row>
    <row r="158" spans="1:108" s="1" customFormat="1" ht="24" customHeight="1" x14ac:dyDescent="0.3">
      <c r="A158" s="3" t="s">
        <v>592</v>
      </c>
      <c r="B158" s="11">
        <v>34.328569000000002</v>
      </c>
      <c r="C158" s="11">
        <v>-118.51114</v>
      </c>
      <c r="D158" s="23" t="str">
        <f>CONCATENATE(E158,"_",F158,"_",TEXT(G158,"00000"))</f>
        <v>ANG_CH4_00154</v>
      </c>
      <c r="E158" s="23" t="s">
        <v>20</v>
      </c>
      <c r="F158" s="23" t="s">
        <v>21</v>
      </c>
      <c r="G158" s="23">
        <f>G157+1</f>
        <v>154</v>
      </c>
      <c r="H158" s="11">
        <v>34.328569000000002</v>
      </c>
      <c r="I158" s="11">
        <v>-118.51114</v>
      </c>
      <c r="J158" s="3" t="s">
        <v>25</v>
      </c>
      <c r="K158" s="12" t="s">
        <v>33</v>
      </c>
      <c r="L158" s="12" t="s">
        <v>57</v>
      </c>
      <c r="M158" s="12" t="s">
        <v>24</v>
      </c>
      <c r="N158" s="1" t="s">
        <v>515</v>
      </c>
      <c r="O158" s="12" t="s">
        <v>27</v>
      </c>
      <c r="P158" s="12" t="s">
        <v>34</v>
      </c>
      <c r="Q158" s="12" t="s">
        <v>28</v>
      </c>
      <c r="R158" s="1" t="s">
        <v>428</v>
      </c>
      <c r="S158" s="3" t="str">
        <f>CONCATENATE(MID(R158,8,2),"/",MID(R158,10,2),"/",MID(R158,6,2))</f>
        <v>10/10/17</v>
      </c>
      <c r="T158" s="3" t="str">
        <f>CONCATENATE(MID(R158,13,2),":",MID(R158,15,2),":",MID(R158,17,2))</f>
        <v>19:10:01</v>
      </c>
      <c r="U158" s="22"/>
      <c r="V158" s="35">
        <v>3.4278340247200001E-2</v>
      </c>
      <c r="W158" s="35">
        <v>3.4278340247200001E-2</v>
      </c>
      <c r="X158" s="35">
        <v>2.75689869141</v>
      </c>
      <c r="Y158" s="35">
        <v>12.727922061399999</v>
      </c>
      <c r="Z158" s="35">
        <v>12.727922061399999</v>
      </c>
      <c r="AA158" s="35">
        <v>129.13945949999999</v>
      </c>
      <c r="AB158" s="35">
        <f>V158/Y158</f>
        <v>2.6931607596149577E-3</v>
      </c>
      <c r="AC158" s="35">
        <f>W158/Z158</f>
        <v>2.6931607596149577E-3</v>
      </c>
      <c r="AD158" s="35">
        <f>X158/AA158</f>
        <v>2.1348228512680124E-2</v>
      </c>
      <c r="AE158" s="26">
        <v>113</v>
      </c>
      <c r="AF158" s="26">
        <v>105</v>
      </c>
      <c r="AG158" s="26">
        <v>83</v>
      </c>
      <c r="AH158" s="35">
        <v>0.84852813742400002</v>
      </c>
      <c r="AI158" s="35">
        <v>0.84852813742400002</v>
      </c>
      <c r="AJ158" s="35">
        <v>0.10010810814</v>
      </c>
      <c r="AK158" s="26">
        <v>5</v>
      </c>
      <c r="AL158" s="26">
        <v>5</v>
      </c>
      <c r="AM158" s="26">
        <v>430</v>
      </c>
      <c r="AN158" s="26"/>
      <c r="AO158" s="35">
        <v>0.62503342569099996</v>
      </c>
      <c r="AP158" s="35">
        <v>0.73795942052899999</v>
      </c>
      <c r="AQ158" s="35">
        <v>1.6834936973800001</v>
      </c>
      <c r="AR158" s="35">
        <v>114.788936749</v>
      </c>
      <c r="AS158" s="35">
        <v>147.18563109199999</v>
      </c>
      <c r="AT158" s="35">
        <v>145.322056137</v>
      </c>
      <c r="AU158" s="35">
        <f>AO158/AR158</f>
        <v>5.4450667755352742E-3</v>
      </c>
      <c r="AV158" s="35">
        <f>AP158/AS158</f>
        <v>5.0138007022419899E-3</v>
      </c>
      <c r="AW158" s="35">
        <f>AQ158/AT158</f>
        <v>1.1584571138966777E-2</v>
      </c>
      <c r="AX158" s="26">
        <v>60</v>
      </c>
      <c r="AY158" s="26">
        <v>46</v>
      </c>
      <c r="AZ158" s="26">
        <v>20</v>
      </c>
      <c r="BA158" s="35">
        <v>0.45424984863099999</v>
      </c>
      <c r="BB158" s="35">
        <v>0.49029190903499997</v>
      </c>
      <c r="BC158" s="35">
        <v>0.193144678545</v>
      </c>
      <c r="BD158" s="26">
        <v>133</v>
      </c>
      <c r="BE158" s="26">
        <v>158</v>
      </c>
      <c r="BF158" s="26">
        <v>396</v>
      </c>
      <c r="BG158" s="27"/>
      <c r="BH158" s="35" t="s">
        <v>647</v>
      </c>
      <c r="BI158" s="35" t="s">
        <v>647</v>
      </c>
      <c r="BJ158" s="35" t="s">
        <v>647</v>
      </c>
      <c r="BK158" s="35" t="s">
        <v>647</v>
      </c>
      <c r="BL158" s="35" t="s">
        <v>647</v>
      </c>
      <c r="BM158" s="35" t="s">
        <v>647</v>
      </c>
      <c r="BN158" s="35" t="e">
        <f>BH158/BK158</f>
        <v>#VALUE!</v>
      </c>
      <c r="BO158" s="35" t="e">
        <f>BI158/BL158</f>
        <v>#VALUE!</v>
      </c>
      <c r="BP158" s="35" t="e">
        <f>BJ158/BM158</f>
        <v>#VALUE!</v>
      </c>
      <c r="BQ158" s="26" t="s">
        <v>647</v>
      </c>
      <c r="BR158" s="26" t="s">
        <v>647</v>
      </c>
      <c r="BS158" s="26" t="s">
        <v>647</v>
      </c>
      <c r="BT158" s="35" t="s">
        <v>647</v>
      </c>
      <c r="BU158" s="35" t="s">
        <v>647</v>
      </c>
      <c r="BV158" s="35" t="s">
        <v>647</v>
      </c>
      <c r="BW158" s="26" t="s">
        <v>647</v>
      </c>
      <c r="BX158" s="26" t="s">
        <v>647</v>
      </c>
      <c r="BY158" s="26" t="s">
        <v>647</v>
      </c>
      <c r="BZ158" s="27"/>
      <c r="CA158" s="35">
        <v>0.62503342569099996</v>
      </c>
      <c r="CB158" s="35">
        <v>0.66881397981400004</v>
      </c>
      <c r="CC158" s="35">
        <v>1.40744777981</v>
      </c>
      <c r="CD158" s="35">
        <v>68.505474233800001</v>
      </c>
      <c r="CE158" s="35">
        <v>68.505474233800001</v>
      </c>
      <c r="CF158" s="35">
        <v>73.390190080099998</v>
      </c>
      <c r="CG158" s="35">
        <f>CA158/CD158</f>
        <v>9.1238464178474941E-3</v>
      </c>
      <c r="CH158" s="35">
        <f>CB158/CE158</f>
        <v>9.7629275221338893E-3</v>
      </c>
      <c r="CI158" s="35">
        <f>CC158/CF158</f>
        <v>1.9177600961025911E-2</v>
      </c>
      <c r="CJ158" s="26">
        <v>60</v>
      </c>
      <c r="CK158" s="26">
        <v>46</v>
      </c>
      <c r="CL158" s="26">
        <v>20</v>
      </c>
      <c r="CM158" s="35">
        <v>0.27109408086199999</v>
      </c>
      <c r="CN158" s="35">
        <v>0.25213645283000002</v>
      </c>
      <c r="CO158" s="35">
        <v>0.118850510251</v>
      </c>
      <c r="CP158" s="26">
        <v>133</v>
      </c>
      <c r="CQ158" s="26">
        <v>143</v>
      </c>
      <c r="CR158" s="26">
        <v>325</v>
      </c>
      <c r="CS158" s="26"/>
      <c r="CT158" s="35">
        <v>201710101800</v>
      </c>
      <c r="CU158" s="35">
        <v>201710102000</v>
      </c>
      <c r="CV158" s="35">
        <v>0.56935954106527598</v>
      </c>
      <c r="CW158" s="35">
        <v>1.40529885954526</v>
      </c>
      <c r="CX158" s="35">
        <v>0.53827921378815002</v>
      </c>
      <c r="CY158" s="35">
        <v>174.530419741266</v>
      </c>
      <c r="CZ158" s="35">
        <v>139.22991997915301</v>
      </c>
      <c r="DA158" s="35">
        <v>52.662177179260297</v>
      </c>
      <c r="DC158" s="47">
        <f>AQ158*CW158*3600/AT158</f>
        <v>58.607224595679412</v>
      </c>
      <c r="DD158" s="47">
        <f>(CX158/CW158)*DC158</f>
        <v>22.448641841121351</v>
      </c>
    </row>
    <row r="159" spans="1:108" s="1" customFormat="1" ht="24" customHeight="1" x14ac:dyDescent="0.3">
      <c r="A159" s="3" t="s">
        <v>39</v>
      </c>
      <c r="B159" s="11">
        <v>35.507969000000003</v>
      </c>
      <c r="C159" s="11">
        <v>-119.407319</v>
      </c>
      <c r="D159" s="23" t="str">
        <f>CONCATENATE(E159,"_",F159,"_",TEXT(G159,"00000"))</f>
        <v>ANG_CH4_00155</v>
      </c>
      <c r="E159" s="23" t="s">
        <v>20</v>
      </c>
      <c r="F159" s="23" t="s">
        <v>21</v>
      </c>
      <c r="G159" s="23">
        <f>G158+1</f>
        <v>155</v>
      </c>
      <c r="H159" s="11">
        <v>35.507969000000003</v>
      </c>
      <c r="I159" s="11">
        <v>-119.407319</v>
      </c>
      <c r="J159" s="3" t="s">
        <v>22</v>
      </c>
      <c r="K159" s="12" t="s">
        <v>40</v>
      </c>
      <c r="L159" s="12" t="s">
        <v>23</v>
      </c>
      <c r="M159" s="12" t="s">
        <v>24</v>
      </c>
      <c r="N159" s="1" t="s">
        <v>425</v>
      </c>
      <c r="O159" s="12" t="s">
        <v>27</v>
      </c>
      <c r="P159" s="12" t="s">
        <v>41</v>
      </c>
      <c r="Q159" s="12" t="s">
        <v>28</v>
      </c>
      <c r="R159" s="1" t="s">
        <v>426</v>
      </c>
      <c r="S159" s="3" t="str">
        <f>CONCATENATE(MID(R159,8,2),"/",MID(R159,10,2),"/",MID(R159,6,2))</f>
        <v>10/10/17</v>
      </c>
      <c r="T159" s="3" t="str">
        <f>CONCATENATE(MID(R159,13,2),":",MID(R159,15,2),":",MID(R159,17,2))</f>
        <v>20:46:06</v>
      </c>
      <c r="U159" s="22"/>
      <c r="V159" s="35">
        <v>0.34039238647699999</v>
      </c>
      <c r="W159" s="35">
        <v>0.62674424731099998</v>
      </c>
      <c r="X159" s="35">
        <v>0.67708440448600005</v>
      </c>
      <c r="Y159" s="35">
        <v>37.589892258399999</v>
      </c>
      <c r="Z159" s="35">
        <v>104.139329746</v>
      </c>
      <c r="AA159" s="35">
        <v>117.613774703</v>
      </c>
      <c r="AB159" s="35">
        <f>V159/Y159</f>
        <v>9.0554233073369458E-3</v>
      </c>
      <c r="AC159" s="35">
        <f>W159/Z159</f>
        <v>6.0183241897144362E-3</v>
      </c>
      <c r="AD159" s="35">
        <f>X159/AA159</f>
        <v>5.7568461363967215E-3</v>
      </c>
      <c r="AE159" s="26">
        <v>847</v>
      </c>
      <c r="AF159" s="26">
        <v>749</v>
      </c>
      <c r="AG159" s="26">
        <v>547</v>
      </c>
      <c r="AH159" s="35">
        <v>0.32128113041400003</v>
      </c>
      <c r="AI159" s="35">
        <v>0.456751446256</v>
      </c>
      <c r="AJ159" s="35">
        <v>0.47810477521700001</v>
      </c>
      <c r="AK159" s="26">
        <v>39</v>
      </c>
      <c r="AL159" s="26">
        <v>76</v>
      </c>
      <c r="AM159" s="26">
        <v>82</v>
      </c>
      <c r="AN159" s="26"/>
      <c r="AO159" s="35" t="s">
        <v>647</v>
      </c>
      <c r="AP159" s="35" t="s">
        <v>647</v>
      </c>
      <c r="AQ159" s="35" t="s">
        <v>647</v>
      </c>
      <c r="AR159" s="35" t="s">
        <v>647</v>
      </c>
      <c r="AS159" s="35" t="s">
        <v>647</v>
      </c>
      <c r="AT159" s="35" t="s">
        <v>647</v>
      </c>
      <c r="AU159" s="35" t="e">
        <f>AO159/AR159</f>
        <v>#VALUE!</v>
      </c>
      <c r="AV159" s="35" t="e">
        <f>AP159/AS159</f>
        <v>#VALUE!</v>
      </c>
      <c r="AW159" s="35" t="e">
        <f>AQ159/AT159</f>
        <v>#VALUE!</v>
      </c>
      <c r="AX159" s="26" t="s">
        <v>647</v>
      </c>
      <c r="AY159" s="26" t="s">
        <v>647</v>
      </c>
      <c r="AZ159" s="26" t="s">
        <v>647</v>
      </c>
      <c r="BA159" s="35" t="s">
        <v>647</v>
      </c>
      <c r="BB159" s="35" t="s">
        <v>647</v>
      </c>
      <c r="BC159" s="35" t="s">
        <v>647</v>
      </c>
      <c r="BD159" s="26" t="s">
        <v>647</v>
      </c>
      <c r="BE159" s="26" t="s">
        <v>647</v>
      </c>
      <c r="BF159" s="26" t="s">
        <v>647</v>
      </c>
      <c r="BG159" s="27"/>
      <c r="BH159" s="35">
        <v>18.0655457051</v>
      </c>
      <c r="BI159" s="35">
        <v>18.0655457051</v>
      </c>
      <c r="BJ159" s="35">
        <v>18.0655457051</v>
      </c>
      <c r="BK159" s="35">
        <v>0</v>
      </c>
      <c r="BL159" s="35">
        <v>0</v>
      </c>
      <c r="BM159" s="35">
        <v>0</v>
      </c>
      <c r="BN159" s="35" t="e">
        <f>BH159/BK159</f>
        <v>#DIV/0!</v>
      </c>
      <c r="BO159" s="35" t="e">
        <f>BI159/BL159</f>
        <v>#DIV/0!</v>
      </c>
      <c r="BP159" s="35" t="e">
        <f>BJ159/BM159</f>
        <v>#DIV/0!</v>
      </c>
      <c r="BQ159" s="26">
        <v>0</v>
      </c>
      <c r="BR159" s="26">
        <v>0</v>
      </c>
      <c r="BS159" s="26">
        <v>0</v>
      </c>
      <c r="BT159" s="35">
        <v>0</v>
      </c>
      <c r="BU159" s="35">
        <v>0</v>
      </c>
      <c r="BV159" s="35">
        <v>0</v>
      </c>
      <c r="BW159" s="26">
        <v>17273</v>
      </c>
      <c r="BX159" s="26">
        <v>17273</v>
      </c>
      <c r="BY159" s="26">
        <v>17273</v>
      </c>
      <c r="BZ159" s="27"/>
      <c r="CA159" s="35" t="s">
        <v>647</v>
      </c>
      <c r="CB159" s="35" t="s">
        <v>647</v>
      </c>
      <c r="CC159" s="35" t="s">
        <v>647</v>
      </c>
      <c r="CD159" s="35" t="s">
        <v>647</v>
      </c>
      <c r="CE159" s="35" t="s">
        <v>647</v>
      </c>
      <c r="CF159" s="35" t="s">
        <v>647</v>
      </c>
      <c r="CG159" s="35" t="e">
        <f>CA159/CD159</f>
        <v>#VALUE!</v>
      </c>
      <c r="CH159" s="35" t="e">
        <f>CB159/CE159</f>
        <v>#VALUE!</v>
      </c>
      <c r="CI159" s="35" t="e">
        <f>CC159/CF159</f>
        <v>#VALUE!</v>
      </c>
      <c r="CJ159" s="26" t="s">
        <v>647</v>
      </c>
      <c r="CK159" s="26" t="s">
        <v>647</v>
      </c>
      <c r="CL159" s="26" t="s">
        <v>647</v>
      </c>
      <c r="CM159" s="35" t="s">
        <v>647</v>
      </c>
      <c r="CN159" s="35" t="s">
        <v>647</v>
      </c>
      <c r="CO159" s="35" t="s">
        <v>647</v>
      </c>
      <c r="CP159" s="26" t="s">
        <v>647</v>
      </c>
      <c r="CQ159" s="26" t="s">
        <v>647</v>
      </c>
      <c r="CR159" s="26" t="s">
        <v>647</v>
      </c>
      <c r="CS159" s="26"/>
      <c r="CT159" s="35">
        <v>201710101900</v>
      </c>
      <c r="CU159" s="35">
        <v>201710102100</v>
      </c>
      <c r="CV159" s="35">
        <v>2.5844175810074699</v>
      </c>
      <c r="CW159" s="35">
        <v>2.1574345813854201</v>
      </c>
      <c r="CX159" s="35">
        <v>0.71537921259470205</v>
      </c>
      <c r="CY159" s="35">
        <v>62.219748451283003</v>
      </c>
      <c r="CZ159" s="35">
        <v>58.181959611649297</v>
      </c>
      <c r="DA159" s="35">
        <v>5.7711716441947196</v>
      </c>
      <c r="DC159" s="47" t="e">
        <f>AQ159*CW159*3600/AT159</f>
        <v>#VALUE!</v>
      </c>
      <c r="DD159" s="47" t="e">
        <f>(CX159/CW159)*DC159</f>
        <v>#VALUE!</v>
      </c>
    </row>
    <row r="160" spans="1:108" s="1" customFormat="1" ht="24" customHeight="1" x14ac:dyDescent="0.3">
      <c r="A160" s="3" t="s">
        <v>138</v>
      </c>
      <c r="B160" s="11">
        <v>34.568511999999998</v>
      </c>
      <c r="C160" s="11">
        <v>-118.153581</v>
      </c>
      <c r="D160" s="23" t="str">
        <f>CONCATENATE(E160,"_",F160,"_",TEXT(G160,"00000"))</f>
        <v>ANG_CH4_00156</v>
      </c>
      <c r="E160" s="23" t="s">
        <v>20</v>
      </c>
      <c r="F160" s="23" t="s">
        <v>21</v>
      </c>
      <c r="G160" s="23">
        <f>G159+1</f>
        <v>156</v>
      </c>
      <c r="H160" s="11">
        <v>34.568511999999998</v>
      </c>
      <c r="I160" s="11">
        <v>-118.153581</v>
      </c>
      <c r="J160" s="3" t="s">
        <v>25</v>
      </c>
      <c r="K160" s="12" t="s">
        <v>139</v>
      </c>
      <c r="L160" s="12" t="s">
        <v>23</v>
      </c>
      <c r="M160" s="12" t="s">
        <v>26</v>
      </c>
      <c r="N160" s="1" t="s">
        <v>140</v>
      </c>
      <c r="O160" s="12" t="s">
        <v>27</v>
      </c>
      <c r="P160" s="12" t="s">
        <v>141</v>
      </c>
      <c r="Q160" s="12" t="s">
        <v>28</v>
      </c>
      <c r="R160" s="1" t="s">
        <v>142</v>
      </c>
      <c r="S160" s="3" t="str">
        <f>CONCATENATE(MID(R160,8,2),"/",MID(R160,10,2),"/",MID(R160,6,2))</f>
        <v>10/12/17</v>
      </c>
      <c r="T160" s="3" t="str">
        <f>CONCATENATE(MID(R160,13,2),":",MID(R160,15,2),":",MID(R160,17,2))</f>
        <v>17:45:16</v>
      </c>
      <c r="U160" s="22"/>
      <c r="V160" s="35" t="s">
        <v>647</v>
      </c>
      <c r="W160" s="35">
        <v>0.35377875145999998</v>
      </c>
      <c r="X160" s="35">
        <v>0.468892188062</v>
      </c>
      <c r="Y160" s="35" t="s">
        <v>647</v>
      </c>
      <c r="Z160" s="35">
        <v>68.731361109800005</v>
      </c>
      <c r="AA160" s="35">
        <v>130.29197979899999</v>
      </c>
      <c r="AB160" s="35" t="e">
        <f>V160/Y160</f>
        <v>#VALUE!</v>
      </c>
      <c r="AC160" s="35">
        <f>W160/Z160</f>
        <v>5.147268230216333E-3</v>
      </c>
      <c r="AD160" s="35">
        <f>X160/AA160</f>
        <v>3.5987801304835096E-3</v>
      </c>
      <c r="AE160" s="26" t="s">
        <v>647</v>
      </c>
      <c r="AF160" s="26">
        <v>184</v>
      </c>
      <c r="AG160" s="26">
        <v>110</v>
      </c>
      <c r="AH160" s="35" t="s">
        <v>647</v>
      </c>
      <c r="AI160" s="35">
        <v>0.296255866852</v>
      </c>
      <c r="AJ160" s="35">
        <v>0.41231639177000001</v>
      </c>
      <c r="AK160" s="26" t="s">
        <v>647</v>
      </c>
      <c r="AL160" s="26">
        <v>116</v>
      </c>
      <c r="AM160" s="26">
        <v>158</v>
      </c>
      <c r="AN160" s="26"/>
      <c r="AO160" s="35">
        <v>1.34138469868</v>
      </c>
      <c r="AP160" s="35">
        <v>1.38625929597</v>
      </c>
      <c r="AQ160" s="35">
        <v>1.4027992493599999</v>
      </c>
      <c r="AR160" s="35">
        <v>143.119320848</v>
      </c>
      <c r="AS160" s="35">
        <v>148.94109573899999</v>
      </c>
      <c r="AT160" s="35">
        <v>148.94109573899999</v>
      </c>
      <c r="AU160" s="35">
        <f>AO160/AR160</f>
        <v>9.3724920627915702E-3</v>
      </c>
      <c r="AV160" s="35">
        <f>AP160/AS160</f>
        <v>9.3074331774706427E-3</v>
      </c>
      <c r="AW160" s="35">
        <f>AQ160/AT160</f>
        <v>9.4184834776442367E-3</v>
      </c>
      <c r="AX160" s="26">
        <v>761</v>
      </c>
      <c r="AY160" s="26">
        <v>490</v>
      </c>
      <c r="AZ160" s="26">
        <v>123</v>
      </c>
      <c r="BA160" s="35">
        <v>0.23035461266400001</v>
      </c>
      <c r="BB160" s="35">
        <v>0.23261142548700001</v>
      </c>
      <c r="BC160" s="35">
        <v>0.230558971733</v>
      </c>
      <c r="BD160" s="26">
        <v>327</v>
      </c>
      <c r="BE160" s="26">
        <v>337</v>
      </c>
      <c r="BF160" s="26">
        <v>340</v>
      </c>
      <c r="BG160" s="27"/>
      <c r="BH160" s="35">
        <v>0.29432929257899998</v>
      </c>
      <c r="BI160" s="35">
        <v>0.29432929257899998</v>
      </c>
      <c r="BJ160" s="35">
        <v>0.29432929257899998</v>
      </c>
      <c r="BK160" s="35">
        <v>24.990598232100002</v>
      </c>
      <c r="BL160" s="35">
        <v>24.990598232100002</v>
      </c>
      <c r="BM160" s="35">
        <v>24.990598232100002</v>
      </c>
      <c r="BN160" s="35">
        <f>BH160/BK160</f>
        <v>1.1777600913968476E-2</v>
      </c>
      <c r="BO160" s="35">
        <f>BI160/BL160</f>
        <v>1.1777600913968476E-2</v>
      </c>
      <c r="BP160" s="35">
        <f>BJ160/BM160</f>
        <v>1.1777600913968476E-2</v>
      </c>
      <c r="BQ160" s="26">
        <v>2</v>
      </c>
      <c r="BR160" s="26">
        <v>2</v>
      </c>
      <c r="BS160" s="26">
        <v>2</v>
      </c>
      <c r="BT160" s="35">
        <v>0.46974808706999999</v>
      </c>
      <c r="BU160" s="35">
        <v>0.46974808706999999</v>
      </c>
      <c r="BV160" s="35">
        <v>0.46974808706999999</v>
      </c>
      <c r="BW160" s="26">
        <v>28</v>
      </c>
      <c r="BX160" s="26">
        <v>28</v>
      </c>
      <c r="BY160" s="26">
        <v>28</v>
      </c>
      <c r="BZ160" s="27"/>
      <c r="CA160" s="35">
        <v>1.3281987128699999</v>
      </c>
      <c r="CB160" s="35">
        <v>1.3597063942400001</v>
      </c>
      <c r="CC160" s="35">
        <v>1.37624634764</v>
      </c>
      <c r="CD160" s="35">
        <v>60.353044662199999</v>
      </c>
      <c r="CE160" s="35">
        <v>67.470067437300003</v>
      </c>
      <c r="CF160" s="35">
        <v>68.847149541600004</v>
      </c>
      <c r="CG160" s="35">
        <f>CA160/CD160</f>
        <v>2.2007153413784116E-2</v>
      </c>
      <c r="CH160" s="35">
        <f>CB160/CE160</f>
        <v>2.0152735070312129E-2</v>
      </c>
      <c r="CI160" s="35">
        <f>CC160/CF160</f>
        <v>1.9989881306682434E-2</v>
      </c>
      <c r="CJ160" s="26">
        <v>761</v>
      </c>
      <c r="CK160" s="26">
        <v>490</v>
      </c>
      <c r="CL160" s="26">
        <v>123</v>
      </c>
      <c r="CM160" s="35">
        <v>9.8039383791799994E-2</v>
      </c>
      <c r="CN160" s="35">
        <v>0.107282664076</v>
      </c>
      <c r="CO160" s="35">
        <v>0.108489047497</v>
      </c>
      <c r="CP160" s="26">
        <v>324</v>
      </c>
      <c r="CQ160" s="26">
        <v>331</v>
      </c>
      <c r="CR160" s="26">
        <v>334</v>
      </c>
      <c r="CS160" s="26"/>
      <c r="CT160" s="35">
        <v>201710121600</v>
      </c>
      <c r="CU160" s="35">
        <v>201710121800</v>
      </c>
      <c r="CV160" s="35">
        <v>5.12750139750157</v>
      </c>
      <c r="CW160" s="35">
        <v>3.9646462503778501</v>
      </c>
      <c r="CX160" s="35">
        <v>1.3019502834860299</v>
      </c>
      <c r="CY160" s="35">
        <v>31.961008278777399</v>
      </c>
      <c r="CZ160" s="35">
        <v>37.093729063796403</v>
      </c>
      <c r="DA160" s="35">
        <v>10.6189237632708</v>
      </c>
      <c r="DC160" s="47">
        <f>AQ160*CW160*3600/AT160</f>
        <v>134.42743873399664</v>
      </c>
      <c r="DD160" s="47">
        <f>(CX160/CW160)*DC160</f>
        <v>44.144630041418644</v>
      </c>
    </row>
    <row r="161" spans="1:108" s="1" customFormat="1" ht="24" customHeight="1" x14ac:dyDescent="0.3">
      <c r="A161" s="3" t="s">
        <v>143</v>
      </c>
      <c r="B161" s="11">
        <v>34.556650724999997</v>
      </c>
      <c r="C161" s="11">
        <v>-117.450130323</v>
      </c>
      <c r="D161" s="23" t="str">
        <f>CONCATENATE(E161,"_",F161,"_",TEXT(G161,"00000"))</f>
        <v>ANG_CH4_00157</v>
      </c>
      <c r="E161" s="23" t="s">
        <v>20</v>
      </c>
      <c r="F161" s="23" t="s">
        <v>21</v>
      </c>
      <c r="G161" s="23">
        <f>G160+1</f>
        <v>157</v>
      </c>
      <c r="H161" s="11">
        <v>34.556650724999997</v>
      </c>
      <c r="I161" s="11">
        <v>-117.450130323</v>
      </c>
      <c r="J161" s="3" t="s">
        <v>22</v>
      </c>
      <c r="K161" s="12" t="s">
        <v>144</v>
      </c>
      <c r="L161" s="12" t="s">
        <v>23</v>
      </c>
      <c r="M161" s="12" t="s">
        <v>26</v>
      </c>
      <c r="N161" s="1" t="s">
        <v>145</v>
      </c>
      <c r="O161" s="12" t="s">
        <v>27</v>
      </c>
      <c r="P161" s="12" t="s">
        <v>146</v>
      </c>
      <c r="Q161" s="12" t="s">
        <v>28</v>
      </c>
      <c r="R161" s="1" t="s">
        <v>147</v>
      </c>
      <c r="S161" s="3" t="str">
        <f>CONCATENATE(MID(R161,8,2),"/",MID(R161,10,2),"/",MID(R161,6,2))</f>
        <v>10/12/17</v>
      </c>
      <c r="T161" s="3" t="str">
        <f>CONCATENATE(MID(R161,13,2),":",MID(R161,15,2),":",MID(R161,17,2))</f>
        <v>18:06:26</v>
      </c>
      <c r="U161" s="22"/>
      <c r="V161" s="35">
        <v>0.26662378347900001</v>
      </c>
      <c r="W161" s="35">
        <v>0.26662378347900001</v>
      </c>
      <c r="X161" s="35">
        <v>0.26662378347900001</v>
      </c>
      <c r="Y161" s="35">
        <v>47.563536453899999</v>
      </c>
      <c r="Z161" s="35">
        <v>47.563536453899999</v>
      </c>
      <c r="AA161" s="35">
        <v>47.563536453899999</v>
      </c>
      <c r="AB161" s="35">
        <f>V161/Y161</f>
        <v>5.6056341339845439E-3</v>
      </c>
      <c r="AC161" s="35">
        <f>W161/Z161</f>
        <v>5.6056341339845439E-3</v>
      </c>
      <c r="AD161" s="35">
        <f>X161/AA161</f>
        <v>5.6056341339845439E-3</v>
      </c>
      <c r="AE161" s="26">
        <v>73</v>
      </c>
      <c r="AF161" s="26">
        <v>59</v>
      </c>
      <c r="AG161" s="26">
        <v>22</v>
      </c>
      <c r="AH161" s="35">
        <v>0.45558942963499999</v>
      </c>
      <c r="AI161" s="35">
        <v>0.45558942963499999</v>
      </c>
      <c r="AJ161" s="35">
        <v>0.45558942963499999</v>
      </c>
      <c r="AK161" s="26">
        <v>36</v>
      </c>
      <c r="AL161" s="26">
        <v>36</v>
      </c>
      <c r="AM161" s="26">
        <v>36</v>
      </c>
      <c r="AN161" s="26"/>
      <c r="AO161" s="35">
        <v>1.6334635382000001E-2</v>
      </c>
      <c r="AP161" s="35">
        <v>1.6334635382000001E-2</v>
      </c>
      <c r="AQ161" s="35">
        <v>6.6088514469300003E-2</v>
      </c>
      <c r="AR161" s="35">
        <v>13.4350288425</v>
      </c>
      <c r="AS161" s="35">
        <v>13.4350288425</v>
      </c>
      <c r="AT161" s="35">
        <v>104.930929663</v>
      </c>
      <c r="AU161" s="35">
        <f>AO161/AR161</f>
        <v>1.2158243628273774E-3</v>
      </c>
      <c r="AV161" s="35">
        <f>AP161/AS161</f>
        <v>1.2158243628273774E-3</v>
      </c>
      <c r="AW161" s="35">
        <f>AQ161/AT161</f>
        <v>6.2982873287744886E-4</v>
      </c>
      <c r="AX161" s="26">
        <v>206</v>
      </c>
      <c r="AY161" s="26">
        <v>153</v>
      </c>
      <c r="AZ161" s="26">
        <v>81</v>
      </c>
      <c r="BA161" s="35">
        <v>1.76776695297</v>
      </c>
      <c r="BB161" s="35">
        <v>1.76776695297</v>
      </c>
      <c r="BC161" s="35">
        <v>3.06815583811</v>
      </c>
      <c r="BD161" s="26">
        <v>4</v>
      </c>
      <c r="BE161" s="26">
        <v>4</v>
      </c>
      <c r="BF161" s="26">
        <v>18</v>
      </c>
      <c r="BG161" s="27"/>
      <c r="BH161" s="35" t="s">
        <v>647</v>
      </c>
      <c r="BI161" s="35" t="s">
        <v>647</v>
      </c>
      <c r="BJ161" s="35" t="s">
        <v>647</v>
      </c>
      <c r="BK161" s="35" t="s">
        <v>647</v>
      </c>
      <c r="BL161" s="35" t="s">
        <v>647</v>
      </c>
      <c r="BM161" s="35" t="s">
        <v>647</v>
      </c>
      <c r="BN161" s="35" t="e">
        <f>BH161/BK161</f>
        <v>#VALUE!</v>
      </c>
      <c r="BO161" s="35" t="e">
        <f>BI161/BL161</f>
        <v>#VALUE!</v>
      </c>
      <c r="BP161" s="35" t="e">
        <f>BJ161/BM161</f>
        <v>#VALUE!</v>
      </c>
      <c r="BQ161" s="26" t="s">
        <v>647</v>
      </c>
      <c r="BR161" s="26" t="s">
        <v>647</v>
      </c>
      <c r="BS161" s="26" t="s">
        <v>647</v>
      </c>
      <c r="BT161" s="35" t="s">
        <v>647</v>
      </c>
      <c r="BU161" s="35" t="s">
        <v>647</v>
      </c>
      <c r="BV161" s="35" t="s">
        <v>647</v>
      </c>
      <c r="BW161" s="26" t="s">
        <v>647</v>
      </c>
      <c r="BX161" s="26" t="s">
        <v>647</v>
      </c>
      <c r="BY161" s="26" t="s">
        <v>647</v>
      </c>
      <c r="BZ161" s="27"/>
      <c r="CA161" s="35">
        <v>1.6334635382000001E-2</v>
      </c>
      <c r="CB161" s="35">
        <v>1.6334635382000001E-2</v>
      </c>
      <c r="CC161" s="35">
        <v>6.6088514469300003E-2</v>
      </c>
      <c r="CD161" s="35">
        <v>13.4350288425</v>
      </c>
      <c r="CE161" s="35">
        <v>13.4350288425</v>
      </c>
      <c r="CF161" s="35">
        <v>72.299930843699997</v>
      </c>
      <c r="CG161" s="35">
        <f>CA161/CD161</f>
        <v>1.2158243628273774E-3</v>
      </c>
      <c r="CH161" s="35">
        <f>CB161/CE161</f>
        <v>1.2158243628273774E-3</v>
      </c>
      <c r="CI161" s="35">
        <f>CC161/CF161</f>
        <v>9.1408821140053366E-4</v>
      </c>
      <c r="CJ161" s="26">
        <v>206</v>
      </c>
      <c r="CK161" s="26">
        <v>153</v>
      </c>
      <c r="CL161" s="26">
        <v>81</v>
      </c>
      <c r="CM161" s="35">
        <v>1.76776695297</v>
      </c>
      <c r="CN161" s="35">
        <v>1.76776695297</v>
      </c>
      <c r="CO161" s="35">
        <v>2.1140330656000001</v>
      </c>
      <c r="CP161" s="26">
        <v>4</v>
      </c>
      <c r="CQ161" s="26">
        <v>4</v>
      </c>
      <c r="CR161" s="26">
        <v>18</v>
      </c>
      <c r="CS161" s="26"/>
      <c r="CT161" s="35">
        <v>201710121700</v>
      </c>
      <c r="CU161" s="35">
        <v>201710121900</v>
      </c>
      <c r="CV161" s="35">
        <v>2.71635811327535</v>
      </c>
      <c r="CW161" s="35">
        <v>2.2366330611720402</v>
      </c>
      <c r="CX161" s="35">
        <v>0.56033234652302799</v>
      </c>
      <c r="CY161" s="35">
        <v>343.184924110059</v>
      </c>
      <c r="CZ161" s="35">
        <v>336.78686646570998</v>
      </c>
      <c r="DA161" s="35">
        <v>61.421932094975901</v>
      </c>
      <c r="DC161" s="47">
        <f>AQ161*CW161*3600/AT161</f>
        <v>5.0713047605872639</v>
      </c>
      <c r="DD161" s="47">
        <f>(CX161/CW161)*DC161</f>
        <v>1.2704882824830468</v>
      </c>
    </row>
    <row r="162" spans="1:108" s="1" customFormat="1" ht="24" customHeight="1" x14ac:dyDescent="0.3">
      <c r="A162" s="3" t="s">
        <v>148</v>
      </c>
      <c r="B162" s="11">
        <v>34.306539999999998</v>
      </c>
      <c r="C162" s="11">
        <v>-116.821603</v>
      </c>
      <c r="D162" s="23" t="str">
        <f>CONCATENATE(E162,"_",F162,"_",TEXT(G162,"00000"))</f>
        <v>ANG_CH4_00158</v>
      </c>
      <c r="E162" s="23" t="s">
        <v>20</v>
      </c>
      <c r="F162" s="23" t="s">
        <v>21</v>
      </c>
      <c r="G162" s="23">
        <f>G161+1</f>
        <v>158</v>
      </c>
      <c r="H162" s="11">
        <v>34.306539999999998</v>
      </c>
      <c r="I162" s="11">
        <v>-116.821603</v>
      </c>
      <c r="J162" s="3" t="s">
        <v>22</v>
      </c>
      <c r="K162" s="12" t="s">
        <v>149</v>
      </c>
      <c r="L162" s="12" t="s">
        <v>23</v>
      </c>
      <c r="M162" s="12" t="s">
        <v>24</v>
      </c>
      <c r="N162" s="1" t="s">
        <v>150</v>
      </c>
      <c r="O162" s="12" t="s">
        <v>27</v>
      </c>
      <c r="P162" s="12" t="s">
        <v>151</v>
      </c>
      <c r="Q162" s="12" t="s">
        <v>28</v>
      </c>
      <c r="R162" s="1" t="s">
        <v>152</v>
      </c>
      <c r="S162" s="3" t="str">
        <f>CONCATENATE(MID(R162,8,2),"/",MID(R162,10,2),"/",MID(R162,6,2))</f>
        <v>10/12/17</v>
      </c>
      <c r="T162" s="3" t="str">
        <f>CONCATENATE(MID(R162,13,2),":",MID(R162,15,2),":",MID(R162,17,2))</f>
        <v>20:36:31</v>
      </c>
      <c r="U162" s="22"/>
      <c r="V162" s="35">
        <v>6.4472474600999998</v>
      </c>
      <c r="W162" s="35">
        <v>7.1778701321199998</v>
      </c>
      <c r="X162" s="35">
        <v>8.0831708680799998</v>
      </c>
      <c r="Y162" s="35">
        <v>131.72699040099999</v>
      </c>
      <c r="Z162" s="35">
        <v>126.88971589499999</v>
      </c>
      <c r="AA162" s="35">
        <v>141.28694207199999</v>
      </c>
      <c r="AB162" s="35">
        <f>V162/Y162</f>
        <v>4.89440124645181E-2</v>
      </c>
      <c r="AC162" s="35">
        <f>W162/Z162</f>
        <v>5.6567784721494825E-2</v>
      </c>
      <c r="AD162" s="35">
        <f>X162/AA162</f>
        <v>5.721102565841369E-2</v>
      </c>
      <c r="AE162" s="26">
        <v>4838</v>
      </c>
      <c r="AF162" s="26">
        <v>3603</v>
      </c>
      <c r="AG162" s="26">
        <v>750</v>
      </c>
      <c r="AH162" s="35">
        <v>4.41296450253E-2</v>
      </c>
      <c r="AI162" s="35">
        <v>3.8697687067800003E-2</v>
      </c>
      <c r="AJ162" s="35">
        <v>3.8508297103200001E-2</v>
      </c>
      <c r="AK162" s="26">
        <v>995</v>
      </c>
      <c r="AL162" s="26">
        <v>1093</v>
      </c>
      <c r="AM162" s="26">
        <v>1223</v>
      </c>
      <c r="AN162" s="26"/>
      <c r="AO162" s="35">
        <v>0.172174728927</v>
      </c>
      <c r="AP162" s="35">
        <v>0.172174728927</v>
      </c>
      <c r="AQ162" s="35">
        <v>0.172174728927</v>
      </c>
      <c r="AR162" s="35">
        <v>58.821764679399998</v>
      </c>
      <c r="AS162" s="35">
        <v>58.821764679399998</v>
      </c>
      <c r="AT162" s="35">
        <v>58.821764679399998</v>
      </c>
      <c r="AU162" s="35">
        <f>AO162/AR162</f>
        <v>2.9270582048229066E-3</v>
      </c>
      <c r="AV162" s="35">
        <f>AP162/AS162</f>
        <v>2.9270582048229066E-3</v>
      </c>
      <c r="AW162" s="35">
        <f>AQ162/AT162</f>
        <v>2.9270582048229066E-3</v>
      </c>
      <c r="AX162" s="26">
        <v>473</v>
      </c>
      <c r="AY162" s="26">
        <v>295</v>
      </c>
      <c r="AZ162" s="26">
        <v>129</v>
      </c>
      <c r="BA162" s="35">
        <v>1.33685828817</v>
      </c>
      <c r="BB162" s="35">
        <v>1.33685828817</v>
      </c>
      <c r="BC162" s="35">
        <v>1.33685828817</v>
      </c>
      <c r="BD162" s="26">
        <v>22</v>
      </c>
      <c r="BE162" s="26">
        <v>22</v>
      </c>
      <c r="BF162" s="26">
        <v>22</v>
      </c>
      <c r="BG162" s="27"/>
      <c r="BH162" s="35" t="s">
        <v>647</v>
      </c>
      <c r="BI162" s="35" t="s">
        <v>647</v>
      </c>
      <c r="BJ162" s="35" t="s">
        <v>647</v>
      </c>
      <c r="BK162" s="35" t="s">
        <v>647</v>
      </c>
      <c r="BL162" s="35" t="s">
        <v>647</v>
      </c>
      <c r="BM162" s="35" t="s">
        <v>647</v>
      </c>
      <c r="BN162" s="35" t="e">
        <f>BH162/BK162</f>
        <v>#VALUE!</v>
      </c>
      <c r="BO162" s="35" t="e">
        <f>BI162/BL162</f>
        <v>#VALUE!</v>
      </c>
      <c r="BP162" s="35" t="e">
        <f>BJ162/BM162</f>
        <v>#VALUE!</v>
      </c>
      <c r="BQ162" s="26" t="s">
        <v>647</v>
      </c>
      <c r="BR162" s="26" t="s">
        <v>647</v>
      </c>
      <c r="BS162" s="26" t="s">
        <v>647</v>
      </c>
      <c r="BT162" s="35" t="s">
        <v>647</v>
      </c>
      <c r="BU162" s="35" t="s">
        <v>647</v>
      </c>
      <c r="BV162" s="35" t="s">
        <v>647</v>
      </c>
      <c r="BW162" s="26" t="s">
        <v>647</v>
      </c>
      <c r="BX162" s="26" t="s">
        <v>647</v>
      </c>
      <c r="BY162" s="26" t="s">
        <v>647</v>
      </c>
      <c r="BZ162" s="27"/>
      <c r="CA162" s="35">
        <v>0.172174728927</v>
      </c>
      <c r="CB162" s="35">
        <v>0.172174728927</v>
      </c>
      <c r="CC162" s="35">
        <v>0.172174728927</v>
      </c>
      <c r="CD162" s="35">
        <v>58.821764679399998</v>
      </c>
      <c r="CE162" s="35">
        <v>58.821764679399998</v>
      </c>
      <c r="CF162" s="35">
        <v>58.821764679399998</v>
      </c>
      <c r="CG162" s="35">
        <f>CA162/CD162</f>
        <v>2.9270582048229066E-3</v>
      </c>
      <c r="CH162" s="35">
        <f>CB162/CE162</f>
        <v>2.9270582048229066E-3</v>
      </c>
      <c r="CI162" s="35">
        <f>CC162/CF162</f>
        <v>2.9270582048229066E-3</v>
      </c>
      <c r="CJ162" s="26">
        <v>473</v>
      </c>
      <c r="CK162" s="26">
        <v>295</v>
      </c>
      <c r="CL162" s="26">
        <v>129</v>
      </c>
      <c r="CM162" s="35">
        <v>1.33685828817</v>
      </c>
      <c r="CN162" s="35">
        <v>1.33685828817</v>
      </c>
      <c r="CO162" s="35">
        <v>1.33685828817</v>
      </c>
      <c r="CP162" s="26">
        <v>22</v>
      </c>
      <c r="CQ162" s="26">
        <v>22</v>
      </c>
      <c r="CR162" s="26">
        <v>22</v>
      </c>
      <c r="CS162" s="26"/>
      <c r="CT162" s="35">
        <v>201710121900</v>
      </c>
      <c r="CU162" s="35">
        <v>201710122100</v>
      </c>
      <c r="CV162" s="35">
        <v>2.7949566324270299</v>
      </c>
      <c r="CW162" s="35">
        <v>2.6356281717801</v>
      </c>
      <c r="CX162" s="35">
        <v>0.90206962075445696</v>
      </c>
      <c r="CY162" s="35">
        <v>53.797540167363998</v>
      </c>
      <c r="CZ162" s="35">
        <v>58.684049239514103</v>
      </c>
      <c r="DA162" s="35">
        <v>40.665836450592799</v>
      </c>
      <c r="DC162" s="47">
        <f>AQ162*CW162*3600/AT162</f>
        <v>27.772693434256819</v>
      </c>
      <c r="DD162" s="47">
        <f>(CX162/CW162)*DC162</f>
        <v>9.5054770251029552</v>
      </c>
    </row>
    <row r="163" spans="1:108" s="1" customFormat="1" ht="24" customHeight="1" x14ac:dyDescent="0.3">
      <c r="A163" s="3" t="s">
        <v>148</v>
      </c>
      <c r="B163" s="11">
        <v>34.306539999999998</v>
      </c>
      <c r="C163" s="11">
        <v>-116.821603</v>
      </c>
      <c r="D163" s="23" t="str">
        <f>CONCATENATE(E163,"_",F163,"_",TEXT(G163,"00000"))</f>
        <v>ANG_CH4_00159</v>
      </c>
      <c r="E163" s="23" t="s">
        <v>20</v>
      </c>
      <c r="F163" s="23" t="s">
        <v>21</v>
      </c>
      <c r="G163" s="23">
        <f>G162+1</f>
        <v>159</v>
      </c>
      <c r="H163" s="11">
        <v>34.306502999999999</v>
      </c>
      <c r="I163" s="11">
        <v>-116.82153599999999</v>
      </c>
      <c r="J163" s="3" t="s">
        <v>22</v>
      </c>
      <c r="K163" s="12" t="s">
        <v>149</v>
      </c>
      <c r="L163" s="12" t="s">
        <v>23</v>
      </c>
      <c r="M163" s="12" t="s">
        <v>24</v>
      </c>
      <c r="N163" s="1" t="s">
        <v>153</v>
      </c>
      <c r="O163" s="12" t="s">
        <v>27</v>
      </c>
      <c r="P163" s="12" t="s">
        <v>151</v>
      </c>
      <c r="Q163" s="12" t="s">
        <v>28</v>
      </c>
      <c r="R163" s="1" t="s">
        <v>154</v>
      </c>
      <c r="S163" s="3" t="str">
        <f>CONCATENATE(MID(R163,8,2),"/",MID(R163,10,2),"/",MID(R163,6,2))</f>
        <v>10/12/17</v>
      </c>
      <c r="T163" s="3" t="str">
        <f>CONCATENATE(MID(R163,13,2),":",MID(R163,15,2),":",MID(R163,17,2))</f>
        <v>20:41:06</v>
      </c>
      <c r="U163" s="22"/>
      <c r="V163" s="35">
        <v>2.2074016137800001</v>
      </c>
      <c r="W163" s="35">
        <v>2.33324813694</v>
      </c>
      <c r="X163" s="35">
        <v>2.3682439495500001</v>
      </c>
      <c r="Y163" s="35">
        <v>145.120639469</v>
      </c>
      <c r="Z163" s="35">
        <v>144.06248644300001</v>
      </c>
      <c r="AA163" s="35">
        <v>81.884064383699993</v>
      </c>
      <c r="AB163" s="35">
        <f>V163/Y163</f>
        <v>1.5210804072094342E-2</v>
      </c>
      <c r="AC163" s="35">
        <f>W163/Z163</f>
        <v>1.619608403651409E-2</v>
      </c>
      <c r="AD163" s="35">
        <f>X163/AA163</f>
        <v>2.892191499499416E-2</v>
      </c>
      <c r="AE163" s="26">
        <v>3560</v>
      </c>
      <c r="AF163" s="26">
        <v>2819</v>
      </c>
      <c r="AG163" s="26">
        <v>1127</v>
      </c>
      <c r="AH163" s="35">
        <v>0.145703453283</v>
      </c>
      <c r="AI163" s="35">
        <v>0.13878852258400001</v>
      </c>
      <c r="AJ163" s="35">
        <v>7.7762644239099996E-2</v>
      </c>
      <c r="AK163" s="26">
        <v>332</v>
      </c>
      <c r="AL163" s="26">
        <v>346</v>
      </c>
      <c r="AM163" s="26">
        <v>351</v>
      </c>
      <c r="AN163" s="26"/>
      <c r="AO163" s="35">
        <v>0.64636819761700004</v>
      </c>
      <c r="AP163" s="35">
        <v>0.65422172499599995</v>
      </c>
      <c r="AQ163" s="35">
        <v>0.88614740039200002</v>
      </c>
      <c r="AR163" s="35">
        <v>96.208107766400005</v>
      </c>
      <c r="AS163" s="35">
        <v>96.208107766400005</v>
      </c>
      <c r="AT163" s="35">
        <v>140.18559127099999</v>
      </c>
      <c r="AU163" s="35">
        <f>AO163/AR163</f>
        <v>6.7184379011634562E-3</v>
      </c>
      <c r="AV163" s="35">
        <f>AP163/AS163</f>
        <v>6.8000685200513026E-3</v>
      </c>
      <c r="AW163" s="35">
        <f>AQ163/AT163</f>
        <v>6.3212445184822365E-3</v>
      </c>
      <c r="AX163" s="26">
        <v>491</v>
      </c>
      <c r="AY163" s="26">
        <v>274</v>
      </c>
      <c r="AZ163" s="26">
        <v>110</v>
      </c>
      <c r="BA163" s="35">
        <v>0.41829612072400002</v>
      </c>
      <c r="BB163" s="35">
        <v>0.41114575968599998</v>
      </c>
      <c r="BC163" s="35">
        <v>0.41475027003300002</v>
      </c>
      <c r="BD163" s="26">
        <v>115</v>
      </c>
      <c r="BE163" s="26">
        <v>117</v>
      </c>
      <c r="BF163" s="26">
        <v>169</v>
      </c>
      <c r="BG163" s="27"/>
      <c r="BH163" s="35">
        <v>0.19417274041099999</v>
      </c>
      <c r="BI163" s="35">
        <v>0.19417274041099999</v>
      </c>
      <c r="BJ163" s="35">
        <v>0.19417274041099999</v>
      </c>
      <c r="BK163" s="35">
        <v>16.124515496600001</v>
      </c>
      <c r="BL163" s="35">
        <v>16.124515496600001</v>
      </c>
      <c r="BM163" s="35">
        <v>16.124515496600001</v>
      </c>
      <c r="BN163" s="35">
        <f>BH163/BK163</f>
        <v>1.2042082160666661E-2</v>
      </c>
      <c r="BO163" s="35">
        <f>BI163/BL163</f>
        <v>1.2042082160666661E-2</v>
      </c>
      <c r="BP163" s="35">
        <f>BJ163/BM163</f>
        <v>1.2042082160666661E-2</v>
      </c>
      <c r="BQ163" s="26">
        <v>7</v>
      </c>
      <c r="BR163" s="26">
        <v>5</v>
      </c>
      <c r="BS163" s="26">
        <v>4</v>
      </c>
      <c r="BT163" s="35">
        <v>0.35053294557800002</v>
      </c>
      <c r="BU163" s="35">
        <v>0.35053294557800002</v>
      </c>
      <c r="BV163" s="35">
        <v>0.35053294557800002</v>
      </c>
      <c r="BW163" s="26">
        <v>23</v>
      </c>
      <c r="BX163" s="26">
        <v>23</v>
      </c>
      <c r="BY163" s="26">
        <v>23</v>
      </c>
      <c r="BZ163" s="27"/>
      <c r="CA163" s="35">
        <v>0.64636819761700004</v>
      </c>
      <c r="CB163" s="35">
        <v>0.65422172499599995</v>
      </c>
      <c r="CC163" s="35">
        <v>0.874546879966</v>
      </c>
      <c r="CD163" s="35">
        <v>73.593477971900001</v>
      </c>
      <c r="CE163" s="35">
        <v>73.593477971900001</v>
      </c>
      <c r="CF163" s="35">
        <v>67.941151005899997</v>
      </c>
      <c r="CG163" s="35">
        <f>CA163/CD163</f>
        <v>8.7829548953210369E-3</v>
      </c>
      <c r="CH163" s="35">
        <f>CB163/CE163</f>
        <v>8.8896698868587195E-3</v>
      </c>
      <c r="CI163" s="35">
        <f>CC163/CF163</f>
        <v>1.2872123404121524E-2</v>
      </c>
      <c r="CJ163" s="26">
        <v>491</v>
      </c>
      <c r="CK163" s="26">
        <v>274</v>
      </c>
      <c r="CL163" s="26">
        <v>110</v>
      </c>
      <c r="CM163" s="35">
        <v>0.31997164335599998</v>
      </c>
      <c r="CN163" s="35">
        <v>0.31450204261499998</v>
      </c>
      <c r="CO163" s="35">
        <v>0.204642021102</v>
      </c>
      <c r="CP163" s="26">
        <v>115</v>
      </c>
      <c r="CQ163" s="26">
        <v>117</v>
      </c>
      <c r="CR163" s="26">
        <v>166</v>
      </c>
      <c r="CS163" s="26"/>
      <c r="CT163" s="35">
        <v>201710121900</v>
      </c>
      <c r="CU163" s="35">
        <v>201710122100</v>
      </c>
      <c r="CV163" s="35">
        <v>2.7949566324270299</v>
      </c>
      <c r="CW163" s="35">
        <v>2.6356281717801</v>
      </c>
      <c r="CX163" s="35">
        <v>0.90206962075445696</v>
      </c>
      <c r="CY163" s="35">
        <v>53.797540167363998</v>
      </c>
      <c r="CZ163" s="35">
        <v>58.684049239514103</v>
      </c>
      <c r="DA163" s="35">
        <v>40.665836450592799</v>
      </c>
      <c r="DC163" s="47">
        <f>AQ163*CW163*3600/AT163</f>
        <v>59.977620481040347</v>
      </c>
      <c r="DD163" s="47">
        <f>(CX163/CW163)*DC163</f>
        <v>20.527929523740465</v>
      </c>
    </row>
    <row r="164" spans="1:108" s="1" customFormat="1" ht="24" customHeight="1" x14ac:dyDescent="0.3">
      <c r="A164" s="3" t="s">
        <v>155</v>
      </c>
      <c r="B164" s="11">
        <v>35.254550999999999</v>
      </c>
      <c r="C164" s="11">
        <v>-119.285793</v>
      </c>
      <c r="D164" s="23" t="str">
        <f>CONCATENATE(E164,"_",F164,"_",TEXT(G164,"00000"))</f>
        <v>ANG_CH4_00160</v>
      </c>
      <c r="E164" s="23" t="s">
        <v>20</v>
      </c>
      <c r="F164" s="23" t="s">
        <v>21</v>
      </c>
      <c r="G164" s="23">
        <f>G163+1</f>
        <v>160</v>
      </c>
      <c r="H164" s="11">
        <v>35.254550999999999</v>
      </c>
      <c r="I164" s="11">
        <v>-119.285793</v>
      </c>
      <c r="J164" s="3" t="s">
        <v>25</v>
      </c>
      <c r="K164" s="12" t="s">
        <v>156</v>
      </c>
      <c r="L164" s="12" t="s">
        <v>23</v>
      </c>
      <c r="M164" s="12" t="s">
        <v>26</v>
      </c>
      <c r="N164" s="1" t="s">
        <v>157</v>
      </c>
      <c r="O164" s="12" t="s">
        <v>27</v>
      </c>
      <c r="P164" s="12" t="s">
        <v>158</v>
      </c>
      <c r="Q164" s="12" t="s">
        <v>28</v>
      </c>
      <c r="R164" s="1" t="s">
        <v>159</v>
      </c>
      <c r="S164" s="3" t="str">
        <f>CONCATENATE(MID(R164,8,2),"/",MID(R164,10,2),"/",MID(R164,6,2))</f>
        <v>10/13/17</v>
      </c>
      <c r="T164" s="3" t="str">
        <f>CONCATENATE(MID(R164,13,2),":",MID(R164,15,2),":",MID(R164,17,2))</f>
        <v>18:47:28</v>
      </c>
      <c r="U164" s="22"/>
      <c r="V164" s="35">
        <v>1.8113374576900001</v>
      </c>
      <c r="W164" s="35">
        <v>3.2771611048799998</v>
      </c>
      <c r="X164" s="35">
        <v>3.89821291291</v>
      </c>
      <c r="Y164" s="35">
        <v>142.61837188800001</v>
      </c>
      <c r="Z164" s="35">
        <v>88.2326470191</v>
      </c>
      <c r="AA164" s="35">
        <v>133.92908571300001</v>
      </c>
      <c r="AB164" s="35">
        <f>V164/Y164</f>
        <v>1.270058992899222E-2</v>
      </c>
      <c r="AC164" s="35">
        <f>W164/Z164</f>
        <v>3.7142273473565655E-2</v>
      </c>
      <c r="AD164" s="35">
        <f>X164/AA164</f>
        <v>2.9106544647542643E-2</v>
      </c>
      <c r="AE164" s="26">
        <v>1078</v>
      </c>
      <c r="AF164" s="26">
        <v>926</v>
      </c>
      <c r="AG164" s="26">
        <v>540</v>
      </c>
      <c r="AH164" s="35">
        <v>0.20143837837299999</v>
      </c>
      <c r="AI164" s="35">
        <v>5.7781694184100001E-2</v>
      </c>
      <c r="AJ164" s="35">
        <v>7.3668363978699997E-2</v>
      </c>
      <c r="AK164" s="26">
        <v>236</v>
      </c>
      <c r="AL164" s="26">
        <v>509</v>
      </c>
      <c r="AM164" s="26">
        <v>606</v>
      </c>
      <c r="AN164" s="26"/>
      <c r="AO164" s="35">
        <v>0.30256628213699999</v>
      </c>
      <c r="AP164" s="35">
        <v>0.30256628213699999</v>
      </c>
      <c r="AQ164" s="35">
        <v>0.30256628213699999</v>
      </c>
      <c r="AR164" s="35">
        <v>21.633307652799999</v>
      </c>
      <c r="AS164" s="35">
        <v>21.633307652799999</v>
      </c>
      <c r="AT164" s="35">
        <v>21.633307652799999</v>
      </c>
      <c r="AU164" s="35">
        <f>AO164/AR164</f>
        <v>1.3986131339367276E-2</v>
      </c>
      <c r="AV164" s="35">
        <f>AP164/AS164</f>
        <v>1.3986131339367276E-2</v>
      </c>
      <c r="AW164" s="35">
        <f>AQ164/AT164</f>
        <v>1.3986131339367276E-2</v>
      </c>
      <c r="AX164" s="26">
        <v>411</v>
      </c>
      <c r="AY164" s="26">
        <v>371</v>
      </c>
      <c r="AZ164" s="26">
        <v>249</v>
      </c>
      <c r="BA164" s="35">
        <v>0.48074017006199998</v>
      </c>
      <c r="BB164" s="35">
        <v>0.48074017006199998</v>
      </c>
      <c r="BC164" s="35">
        <v>0.48074017006199998</v>
      </c>
      <c r="BD164" s="26">
        <v>15</v>
      </c>
      <c r="BE164" s="26">
        <v>15</v>
      </c>
      <c r="BF164" s="26">
        <v>15</v>
      </c>
      <c r="BG164" s="27"/>
      <c r="BH164" s="35">
        <v>0.19192204644300001</v>
      </c>
      <c r="BI164" s="35">
        <v>0.19192204644300001</v>
      </c>
      <c r="BJ164" s="35">
        <v>0.19192204644300001</v>
      </c>
      <c r="BK164" s="35">
        <v>12.369316876899999</v>
      </c>
      <c r="BL164" s="35">
        <v>12.369316876899999</v>
      </c>
      <c r="BM164" s="35">
        <v>12.369316876899999</v>
      </c>
      <c r="BN164" s="35">
        <f>BH164/BK164</f>
        <v>1.5515977830709399E-2</v>
      </c>
      <c r="BO164" s="35">
        <f>BI164/BL164</f>
        <v>1.5515977830709399E-2</v>
      </c>
      <c r="BP164" s="35">
        <f>BJ164/BM164</f>
        <v>1.5515977830709399E-2</v>
      </c>
      <c r="BQ164" s="26">
        <v>2</v>
      </c>
      <c r="BR164" s="26">
        <v>2</v>
      </c>
      <c r="BS164" s="26">
        <v>2</v>
      </c>
      <c r="BT164" s="35">
        <v>0.458122847291</v>
      </c>
      <c r="BU164" s="35">
        <v>0.458122847291</v>
      </c>
      <c r="BV164" s="35">
        <v>0.458122847291</v>
      </c>
      <c r="BW164" s="26">
        <v>9</v>
      </c>
      <c r="BX164" s="26">
        <v>9</v>
      </c>
      <c r="BY164" s="26">
        <v>9</v>
      </c>
      <c r="BZ164" s="27"/>
      <c r="CA164" s="35">
        <v>0.30256628213699999</v>
      </c>
      <c r="CB164" s="35">
        <v>0.30256628213699999</v>
      </c>
      <c r="CC164" s="35">
        <v>0.30256628213699999</v>
      </c>
      <c r="CD164" s="35">
        <v>21.633307652799999</v>
      </c>
      <c r="CE164" s="35">
        <v>21.633307652799999</v>
      </c>
      <c r="CF164" s="35">
        <v>21.633307652799999</v>
      </c>
      <c r="CG164" s="35">
        <f>CA164/CD164</f>
        <v>1.3986131339367276E-2</v>
      </c>
      <c r="CH164" s="35">
        <f>CB164/CE164</f>
        <v>1.3986131339367276E-2</v>
      </c>
      <c r="CI164" s="35">
        <f>CC164/CF164</f>
        <v>1.3986131339367276E-2</v>
      </c>
      <c r="CJ164" s="26">
        <v>411</v>
      </c>
      <c r="CK164" s="26">
        <v>371</v>
      </c>
      <c r="CL164" s="26">
        <v>249</v>
      </c>
      <c r="CM164" s="35">
        <v>0.48074017006199998</v>
      </c>
      <c r="CN164" s="35">
        <v>0.48074017006199998</v>
      </c>
      <c r="CO164" s="35">
        <v>0.48074017006199998</v>
      </c>
      <c r="CP164" s="26">
        <v>15</v>
      </c>
      <c r="CQ164" s="26">
        <v>15</v>
      </c>
      <c r="CR164" s="26">
        <v>15</v>
      </c>
      <c r="CS164" s="26"/>
      <c r="CT164" s="35">
        <v>201710131700</v>
      </c>
      <c r="CU164" s="35">
        <v>201710131900</v>
      </c>
      <c r="CV164" s="35">
        <v>1.23520958213775</v>
      </c>
      <c r="CW164" s="35">
        <v>1.6213330329194899</v>
      </c>
      <c r="CX164" s="35">
        <v>0.77590997687262797</v>
      </c>
      <c r="CY164" s="35">
        <v>0.95290100968307501</v>
      </c>
      <c r="CZ164" s="35">
        <v>125.825902147222</v>
      </c>
      <c r="DA164" s="35">
        <v>160.943585371897</v>
      </c>
      <c r="DC164" s="47">
        <f>AQ164*CW164*3600/AT164</f>
        <v>81.634236275760031</v>
      </c>
      <c r="DD164" s="47">
        <f>(CX164/CW164)*DC164</f>
        <v>39.067123838637606</v>
      </c>
    </row>
    <row r="165" spans="1:108" s="1" customFormat="1" ht="24" customHeight="1" x14ac:dyDescent="0.3">
      <c r="A165" s="3" t="s">
        <v>587</v>
      </c>
      <c r="B165" s="11">
        <v>34.326006</v>
      </c>
      <c r="C165" s="11">
        <v>-118.512997</v>
      </c>
      <c r="D165" s="23" t="str">
        <f>CONCATENATE(E165,"_",F165,"_",TEXT(G165,"00000"))</f>
        <v>ANG_CH4_00161</v>
      </c>
      <c r="E165" s="23" t="s">
        <v>20</v>
      </c>
      <c r="F165" s="23" t="s">
        <v>21</v>
      </c>
      <c r="G165" s="23">
        <f>G164+1</f>
        <v>161</v>
      </c>
      <c r="H165" s="11">
        <v>34.325468000000001</v>
      </c>
      <c r="I165" s="11">
        <v>-118.515462</v>
      </c>
      <c r="J165" s="3" t="s">
        <v>22</v>
      </c>
      <c r="K165" s="12" t="s">
        <v>33</v>
      </c>
      <c r="L165" s="12" t="s">
        <v>57</v>
      </c>
      <c r="M165" s="12" t="s">
        <v>24</v>
      </c>
      <c r="N165" s="1" t="s">
        <v>500</v>
      </c>
      <c r="O165" s="12" t="s">
        <v>27</v>
      </c>
      <c r="P165" s="12" t="s">
        <v>34</v>
      </c>
      <c r="Q165" s="12" t="s">
        <v>28</v>
      </c>
      <c r="R165" s="1" t="s">
        <v>485</v>
      </c>
      <c r="S165" s="3" t="str">
        <f>CONCATENATE(MID(R165,8,2),"/",MID(R165,10,2),"/",MID(R165,6,2))</f>
        <v>10/16/17</v>
      </c>
      <c r="T165" s="3" t="str">
        <f>CONCATENATE(MID(R165,13,2),":",MID(R165,15,2),":",MID(R165,17,2))</f>
        <v>17:53:48</v>
      </c>
      <c r="U165" s="22"/>
      <c r="V165" s="35">
        <v>4.5510564240000004</v>
      </c>
      <c r="W165" s="35">
        <v>4.9877548427200002</v>
      </c>
      <c r="X165" s="35">
        <v>4.9915391795200001</v>
      </c>
      <c r="Y165" s="35">
        <v>144.34680460600001</v>
      </c>
      <c r="Z165" s="35">
        <v>146.696966567</v>
      </c>
      <c r="AA165" s="35">
        <v>146.696966567</v>
      </c>
      <c r="AB165" s="35">
        <f>V165/Y165</f>
        <v>3.1528626050450363E-2</v>
      </c>
      <c r="AC165" s="35">
        <f>W165/Z165</f>
        <v>3.4000395232726056E-2</v>
      </c>
      <c r="AD165" s="35">
        <f>X165/AA165</f>
        <v>3.402619219968836E-2</v>
      </c>
      <c r="AE165" s="26">
        <v>952</v>
      </c>
      <c r="AF165" s="26">
        <v>1</v>
      </c>
      <c r="AG165" s="26">
        <v>1</v>
      </c>
      <c r="AH165" s="35">
        <v>7.3646328880699996E-2</v>
      </c>
      <c r="AI165" s="35">
        <v>6.7292186498700002E-2</v>
      </c>
      <c r="AJ165" s="35">
        <v>6.7230507134299997E-2</v>
      </c>
      <c r="AK165" s="26">
        <v>980</v>
      </c>
      <c r="AL165" s="26">
        <v>1090</v>
      </c>
      <c r="AM165" s="26">
        <v>1091</v>
      </c>
      <c r="AN165" s="26"/>
      <c r="AO165" s="35">
        <v>4.2585091306000002</v>
      </c>
      <c r="AP165" s="35">
        <v>4.4307068731200001</v>
      </c>
      <c r="AQ165" s="35">
        <v>4.4307068731200001</v>
      </c>
      <c r="AR165" s="35">
        <v>137.18600511700001</v>
      </c>
      <c r="AS165" s="35">
        <v>142.35167719399999</v>
      </c>
      <c r="AT165" s="35">
        <v>142.688471854</v>
      </c>
      <c r="AU165" s="35">
        <f>AO165/AR165</f>
        <v>3.1041862666444014E-2</v>
      </c>
      <c r="AV165" s="35">
        <f>AP165/AS165</f>
        <v>3.1125076714633545E-2</v>
      </c>
      <c r="AW165" s="35">
        <f>AQ165/AT165</f>
        <v>3.1051610656069924E-2</v>
      </c>
      <c r="AX165" s="26">
        <v>1671</v>
      </c>
      <c r="AY165" s="26">
        <v>521</v>
      </c>
      <c r="AZ165" s="26">
        <v>53</v>
      </c>
      <c r="BA165" s="35">
        <v>7.2203160587999998E-2</v>
      </c>
      <c r="BB165" s="35">
        <v>7.1967480886899998E-2</v>
      </c>
      <c r="BC165" s="35">
        <v>7.2137751190000002E-2</v>
      </c>
      <c r="BD165" s="26">
        <v>950</v>
      </c>
      <c r="BE165" s="26">
        <v>989</v>
      </c>
      <c r="BF165" s="26">
        <v>989</v>
      </c>
      <c r="BG165" s="27"/>
      <c r="BH165" s="35">
        <v>0.115466010873</v>
      </c>
      <c r="BI165" s="35">
        <v>0.115466010873</v>
      </c>
      <c r="BJ165" s="35">
        <v>0.115466010873</v>
      </c>
      <c r="BK165" s="35">
        <v>34.9284983931</v>
      </c>
      <c r="BL165" s="35">
        <v>34.9284983931</v>
      </c>
      <c r="BM165" s="35">
        <v>34.9284983931</v>
      </c>
      <c r="BN165" s="35">
        <f>BH165/BK165</f>
        <v>3.30578227479169E-3</v>
      </c>
      <c r="BO165" s="35">
        <f>BI165/BL165</f>
        <v>3.30578227479169E-3</v>
      </c>
      <c r="BP165" s="35">
        <f>BJ165/BM165</f>
        <v>3.30578227479169E-3</v>
      </c>
      <c r="BQ165" s="26">
        <v>26</v>
      </c>
      <c r="BR165" s="26">
        <v>21</v>
      </c>
      <c r="BS165" s="26">
        <v>13</v>
      </c>
      <c r="BT165" s="35">
        <v>0.87321245982899998</v>
      </c>
      <c r="BU165" s="35">
        <v>0.87321245982899998</v>
      </c>
      <c r="BV165" s="35">
        <v>0.87321245982899998</v>
      </c>
      <c r="BW165" s="26">
        <v>20</v>
      </c>
      <c r="BX165" s="26">
        <v>20</v>
      </c>
      <c r="BY165" s="26">
        <v>20</v>
      </c>
      <c r="BZ165" s="27"/>
      <c r="CA165" s="35">
        <v>4.2585091306000002</v>
      </c>
      <c r="CB165" s="35">
        <v>4.2935411980099998</v>
      </c>
      <c r="CC165" s="35">
        <v>4.2935411980099998</v>
      </c>
      <c r="CD165" s="35">
        <v>71.805292284100005</v>
      </c>
      <c r="CE165" s="35">
        <v>62.128898268</v>
      </c>
      <c r="CF165" s="35">
        <v>47.707441767500001</v>
      </c>
      <c r="CG165" s="35">
        <f>CA165/CD165</f>
        <v>5.9306340732533595E-2</v>
      </c>
      <c r="CH165" s="35">
        <f>CB165/CE165</f>
        <v>6.9106990751539268E-2</v>
      </c>
      <c r="CI165" s="35">
        <f>CC165/CF165</f>
        <v>8.9997305219893645E-2</v>
      </c>
      <c r="CJ165" s="26">
        <v>1671</v>
      </c>
      <c r="CK165" s="26">
        <v>521</v>
      </c>
      <c r="CL165" s="26">
        <v>53</v>
      </c>
      <c r="CM165" s="35">
        <v>3.7792259096899997E-2</v>
      </c>
      <c r="CN165" s="35">
        <v>3.2426356089799997E-2</v>
      </c>
      <c r="CO165" s="35">
        <v>2.48994998787E-2</v>
      </c>
      <c r="CP165" s="26">
        <v>950</v>
      </c>
      <c r="CQ165" s="26">
        <v>958</v>
      </c>
      <c r="CR165" s="26">
        <v>958</v>
      </c>
      <c r="CS165" s="26"/>
      <c r="CT165" s="35">
        <v>201710161600</v>
      </c>
      <c r="CU165" s="35">
        <v>201710161800</v>
      </c>
      <c r="CV165" s="35">
        <v>2.9350787089769601</v>
      </c>
      <c r="CW165" s="35">
        <v>2.5934729504820102</v>
      </c>
      <c r="CX165" s="35">
        <v>0.33141193542163699</v>
      </c>
      <c r="CY165" s="35">
        <v>225.525040439772</v>
      </c>
      <c r="CZ165" s="35">
        <v>227.61568598685901</v>
      </c>
      <c r="DA165" s="35">
        <v>18.235110762459701</v>
      </c>
      <c r="DC165" s="47">
        <f>AQ165*CW165*3600/AT165</f>
        <v>289.91344429949868</v>
      </c>
      <c r="DD165" s="47">
        <f>(CX165/CW165)*DC165</f>
        <v>37.047147787754142</v>
      </c>
    </row>
    <row r="166" spans="1:108" s="1" customFormat="1" ht="24" customHeight="1" x14ac:dyDescent="0.3">
      <c r="A166" s="3" t="s">
        <v>588</v>
      </c>
      <c r="B166" s="11">
        <v>34.324311000000002</v>
      </c>
      <c r="C166" s="11">
        <v>-118.50854200000001</v>
      </c>
      <c r="D166" s="23" t="str">
        <f>CONCATENATE(E166,"_",F166,"_",TEXT(G166,"00000"))</f>
        <v>ANG_CH4_00162</v>
      </c>
      <c r="E166" s="23" t="s">
        <v>20</v>
      </c>
      <c r="F166" s="23" t="s">
        <v>21</v>
      </c>
      <c r="G166" s="23">
        <f>G165+1</f>
        <v>162</v>
      </c>
      <c r="H166" s="11">
        <v>34.324376999999998</v>
      </c>
      <c r="I166" s="11">
        <v>-118.508979</v>
      </c>
      <c r="J166" s="3" t="s">
        <v>25</v>
      </c>
      <c r="K166" s="12" t="s">
        <v>33</v>
      </c>
      <c r="L166" s="12" t="s">
        <v>57</v>
      </c>
      <c r="M166" s="12" t="s">
        <v>24</v>
      </c>
      <c r="N166" s="1" t="s">
        <v>501</v>
      </c>
      <c r="O166" s="12" t="s">
        <v>27</v>
      </c>
      <c r="P166" s="12" t="s">
        <v>34</v>
      </c>
      <c r="Q166" s="12" t="s">
        <v>28</v>
      </c>
      <c r="R166" s="1" t="s">
        <v>485</v>
      </c>
      <c r="S166" s="3" t="str">
        <f>CONCATENATE(MID(R166,8,2),"/",MID(R166,10,2),"/",MID(R166,6,2))</f>
        <v>10/16/17</v>
      </c>
      <c r="T166" s="3" t="str">
        <f>CONCATENATE(MID(R166,13,2),":",MID(R166,15,2),":",MID(R166,17,2))</f>
        <v>17:53:48</v>
      </c>
      <c r="U166" s="22"/>
      <c r="V166" s="35">
        <v>2.6230443016999998</v>
      </c>
      <c r="W166" s="35">
        <v>2.9745812356100001</v>
      </c>
      <c r="X166" s="35">
        <v>3.2601473975999999</v>
      </c>
      <c r="Y166" s="35">
        <v>127.121988657</v>
      </c>
      <c r="Z166" s="35">
        <v>134.53624047100001</v>
      </c>
      <c r="AA166" s="35">
        <v>139.942845476</v>
      </c>
      <c r="AB166" s="35">
        <f>V166/Y166</f>
        <v>2.0634072275076552E-2</v>
      </c>
      <c r="AC166" s="35">
        <f>W166/Z166</f>
        <v>2.2109888199612553E-2</v>
      </c>
      <c r="AD166" s="35">
        <f>X166/AA166</f>
        <v>2.3296277751899155E-2</v>
      </c>
      <c r="AE166" s="26">
        <v>1115</v>
      </c>
      <c r="AF166" s="26">
        <v>326</v>
      </c>
      <c r="AG166" s="26">
        <v>1</v>
      </c>
      <c r="AH166" s="35">
        <v>7.7230855805900001E-2</v>
      </c>
      <c r="AI166" s="35">
        <v>7.2722292146299994E-2</v>
      </c>
      <c r="AJ166" s="35">
        <v>7.0041464202299994E-2</v>
      </c>
      <c r="AK166" s="26">
        <v>823</v>
      </c>
      <c r="AL166" s="26">
        <v>925</v>
      </c>
      <c r="AM166" s="26">
        <v>999</v>
      </c>
      <c r="AN166" s="26"/>
      <c r="AO166" s="35">
        <v>5.5733700456099999</v>
      </c>
      <c r="AP166" s="35">
        <v>6.0003102114200004</v>
      </c>
      <c r="AQ166" s="35">
        <v>6.0056475057499998</v>
      </c>
      <c r="AR166" s="35">
        <v>137.18600511700001</v>
      </c>
      <c r="AS166" s="35">
        <v>142.35167719399999</v>
      </c>
      <c r="AT166" s="35">
        <v>142.688471854</v>
      </c>
      <c r="AU166" s="35">
        <f>AO166/AR166</f>
        <v>4.0626374686373541E-2</v>
      </c>
      <c r="AV166" s="35">
        <f>AP166/AS166</f>
        <v>4.2151313772317879E-2</v>
      </c>
      <c r="AW166" s="35">
        <f>AQ166/AT166</f>
        <v>4.2089227165422495E-2</v>
      </c>
      <c r="AX166" s="26">
        <v>1671</v>
      </c>
      <c r="AY166" s="26">
        <v>521</v>
      </c>
      <c r="AZ166" s="26">
        <v>53</v>
      </c>
      <c r="BA166" s="35">
        <v>5.24812567395E-2</v>
      </c>
      <c r="BB166" s="35">
        <v>5.10587077454E-2</v>
      </c>
      <c r="BC166" s="35">
        <v>5.1142821452999997E-2</v>
      </c>
      <c r="BD166" s="26">
        <v>1307</v>
      </c>
      <c r="BE166" s="26">
        <v>1394</v>
      </c>
      <c r="BF166" s="26">
        <v>1395</v>
      </c>
      <c r="BG166" s="27"/>
      <c r="BH166" s="35">
        <v>9.8806647198500006E-2</v>
      </c>
      <c r="BI166" s="35">
        <v>9.8806647198500006E-2</v>
      </c>
      <c r="BJ166" s="35">
        <v>9.8806647198500006E-2</v>
      </c>
      <c r="BK166" s="35">
        <v>17.088007490599999</v>
      </c>
      <c r="BL166" s="35">
        <v>17.088007490599999</v>
      </c>
      <c r="BM166" s="35">
        <v>17.088007490599999</v>
      </c>
      <c r="BN166" s="35">
        <f>BH166/BK166</f>
        <v>5.7822216693697547E-3</v>
      </c>
      <c r="BO166" s="35">
        <f>BI166/BL166</f>
        <v>5.7822216693697547E-3</v>
      </c>
      <c r="BP166" s="35">
        <f>BJ166/BM166</f>
        <v>5.7822216693697547E-3</v>
      </c>
      <c r="BQ166" s="26">
        <v>27</v>
      </c>
      <c r="BR166" s="26">
        <v>22</v>
      </c>
      <c r="BS166" s="26">
        <v>14</v>
      </c>
      <c r="BT166" s="35">
        <v>0.449684407648</v>
      </c>
      <c r="BU166" s="35">
        <v>0.449684407648</v>
      </c>
      <c r="BV166" s="35">
        <v>0.449684407648</v>
      </c>
      <c r="BW166" s="26">
        <v>19</v>
      </c>
      <c r="BX166" s="26">
        <v>19</v>
      </c>
      <c r="BY166" s="26">
        <v>19</v>
      </c>
      <c r="BZ166" s="27"/>
      <c r="CA166" s="35">
        <v>5.5733700456099999</v>
      </c>
      <c r="CB166" s="35">
        <v>5.91024986589</v>
      </c>
      <c r="CC166" s="35">
        <v>5.9155871490400003</v>
      </c>
      <c r="CD166" s="35">
        <v>71.805292284100005</v>
      </c>
      <c r="CE166" s="35">
        <v>62.128898268</v>
      </c>
      <c r="CF166" s="35">
        <v>47.707441767500001</v>
      </c>
      <c r="CG166" s="35">
        <f>CA166/CD166</f>
        <v>7.7617817131901329E-2</v>
      </c>
      <c r="CH166" s="35">
        <f>CB166/CE166</f>
        <v>9.5128837475846939E-2</v>
      </c>
      <c r="CI166" s="35">
        <f>CC166/CF166</f>
        <v>0.12399715704458308</v>
      </c>
      <c r="CJ166" s="26">
        <v>1671</v>
      </c>
      <c r="CK166" s="26">
        <v>521</v>
      </c>
      <c r="CL166" s="26">
        <v>53</v>
      </c>
      <c r="CM166" s="35">
        <v>2.7469507377200001E-2</v>
      </c>
      <c r="CN166" s="35">
        <v>2.2608769384299999E-2</v>
      </c>
      <c r="CO166" s="35">
        <v>1.7348160642699999E-2</v>
      </c>
      <c r="CP166" s="26">
        <v>1307</v>
      </c>
      <c r="CQ166" s="26">
        <v>1374</v>
      </c>
      <c r="CR166" s="26">
        <v>1375</v>
      </c>
      <c r="CS166" s="26"/>
      <c r="CT166" s="35">
        <v>201710161600</v>
      </c>
      <c r="CU166" s="35">
        <v>201710161800</v>
      </c>
      <c r="CV166" s="35">
        <v>2.9350787089769601</v>
      </c>
      <c r="CW166" s="35">
        <v>2.57574782411315</v>
      </c>
      <c r="CX166" s="35">
        <v>0.310817205200003</v>
      </c>
      <c r="CY166" s="35">
        <v>225.525040439772</v>
      </c>
      <c r="CZ166" s="35">
        <v>224.59632540497699</v>
      </c>
      <c r="DA166" s="35">
        <v>17.273222328462499</v>
      </c>
      <c r="DC166" s="47">
        <f>AQ166*CW166*3600/AT166</f>
        <v>390.28044704378783</v>
      </c>
      <c r="DD166" s="47">
        <f>(CX166/CW166)*DC166</f>
        <v>47.095401443704787</v>
      </c>
    </row>
    <row r="167" spans="1:108" s="1" customFormat="1" ht="24" customHeight="1" x14ac:dyDescent="0.3">
      <c r="A167" s="3" t="s">
        <v>582</v>
      </c>
      <c r="B167" s="11">
        <v>34.334847000000003</v>
      </c>
      <c r="C167" s="11">
        <v>-118.51935899999999</v>
      </c>
      <c r="D167" s="23" t="str">
        <f>CONCATENATE(E167,"_",F167,"_",TEXT(G167,"00000"))</f>
        <v>ANG_CH4_00163</v>
      </c>
      <c r="E167" s="23" t="s">
        <v>20</v>
      </c>
      <c r="F167" s="23" t="s">
        <v>21</v>
      </c>
      <c r="G167" s="23">
        <f>G166+1</f>
        <v>163</v>
      </c>
      <c r="H167" s="11">
        <v>34.334677999999997</v>
      </c>
      <c r="I167" s="11">
        <v>-118.51927999999999</v>
      </c>
      <c r="J167" s="3" t="s">
        <v>22</v>
      </c>
      <c r="K167" s="12" t="s">
        <v>33</v>
      </c>
      <c r="L167" s="12" t="s">
        <v>57</v>
      </c>
      <c r="M167" s="12" t="s">
        <v>24</v>
      </c>
      <c r="N167" s="1" t="s">
        <v>499</v>
      </c>
      <c r="O167" s="12" t="s">
        <v>27</v>
      </c>
      <c r="P167" s="12" t="s">
        <v>34</v>
      </c>
      <c r="Q167" s="12" t="s">
        <v>28</v>
      </c>
      <c r="R167" s="1" t="s">
        <v>485</v>
      </c>
      <c r="S167" s="3" t="str">
        <f>CONCATENATE(MID(R167,8,2),"/",MID(R167,10,2),"/",MID(R167,6,2))</f>
        <v>10/16/17</v>
      </c>
      <c r="T167" s="3" t="str">
        <f>CONCATENATE(MID(R167,13,2),":",MID(R167,15,2),":",MID(R167,17,2))</f>
        <v>17:53:48</v>
      </c>
      <c r="U167" s="22"/>
      <c r="V167" s="35">
        <v>8.0056992021899998</v>
      </c>
      <c r="W167" s="35">
        <v>8.0358002269100002</v>
      </c>
      <c r="X167" s="35">
        <v>8.0358002269100002</v>
      </c>
      <c r="Y167" s="35">
        <v>148.485689546</v>
      </c>
      <c r="Z167" s="35">
        <v>146.696966567</v>
      </c>
      <c r="AA167" s="35">
        <v>146.696966567</v>
      </c>
      <c r="AB167" s="35">
        <f>V167/Y167</f>
        <v>5.3915628008784515E-2</v>
      </c>
      <c r="AC167" s="35">
        <f>W167/Z167</f>
        <v>5.4778230354476064E-2</v>
      </c>
      <c r="AD167" s="35">
        <f>X167/AA167</f>
        <v>5.4778230354476064E-2</v>
      </c>
      <c r="AE167" s="26">
        <v>1043</v>
      </c>
      <c r="AF167" s="26">
        <v>1</v>
      </c>
      <c r="AG167" s="26">
        <v>1</v>
      </c>
      <c r="AH167" s="35">
        <v>3.00213686911E-2</v>
      </c>
      <c r="AI167" s="35">
        <v>2.9587931941700001E-2</v>
      </c>
      <c r="AJ167" s="35">
        <v>2.9587931941700001E-2</v>
      </c>
      <c r="AK167" s="26">
        <v>2473</v>
      </c>
      <c r="AL167" s="26">
        <v>2479</v>
      </c>
      <c r="AM167" s="26">
        <v>2479</v>
      </c>
      <c r="AN167" s="26"/>
      <c r="AO167" s="35">
        <v>3.0964402580699999</v>
      </c>
      <c r="AP167" s="35">
        <v>3.45001857421</v>
      </c>
      <c r="AQ167" s="35">
        <v>3.5056041338799999</v>
      </c>
      <c r="AR167" s="35">
        <v>148.013512897</v>
      </c>
      <c r="AS167" s="35">
        <v>149.933318512</v>
      </c>
      <c r="AT167" s="35">
        <v>149.933318512</v>
      </c>
      <c r="AU167" s="35">
        <f>AO167/AR167</f>
        <v>2.0919983570856521E-2</v>
      </c>
      <c r="AV167" s="35">
        <f>AP167/AS167</f>
        <v>2.3010352925216391E-2</v>
      </c>
      <c r="AW167" s="35">
        <f>AQ167/AT167</f>
        <v>2.3381088130850828E-2</v>
      </c>
      <c r="AX167" s="26">
        <v>1301</v>
      </c>
      <c r="AY167" s="26">
        <v>374</v>
      </c>
      <c r="AZ167" s="26">
        <v>49</v>
      </c>
      <c r="BA167" s="35">
        <v>0.20500486550800001</v>
      </c>
      <c r="BB167" s="35">
        <v>0.178068074242</v>
      </c>
      <c r="BC167" s="35">
        <v>0.17393656439899999</v>
      </c>
      <c r="BD167" s="26">
        <v>361</v>
      </c>
      <c r="BE167" s="26">
        <v>421</v>
      </c>
      <c r="BF167" s="26">
        <v>431</v>
      </c>
      <c r="BG167" s="27"/>
      <c r="BH167" s="35">
        <v>1.76825247058</v>
      </c>
      <c r="BI167" s="35">
        <v>1.76825247058</v>
      </c>
      <c r="BJ167" s="35">
        <v>1.76825247058</v>
      </c>
      <c r="BK167" s="35">
        <v>72.470683727999997</v>
      </c>
      <c r="BL167" s="35">
        <v>72.470683727999997</v>
      </c>
      <c r="BM167" s="35">
        <v>72.470683727999997</v>
      </c>
      <c r="BN167" s="35">
        <f>BH167/BK167</f>
        <v>2.4399555511531796E-2</v>
      </c>
      <c r="BO167" s="35">
        <f>BI167/BL167</f>
        <v>2.4399555511531796E-2</v>
      </c>
      <c r="BP167" s="35">
        <f>BJ167/BM167</f>
        <v>2.4399555511531796E-2</v>
      </c>
      <c r="BQ167" s="26">
        <v>25</v>
      </c>
      <c r="BR167" s="26">
        <v>20</v>
      </c>
      <c r="BS167" s="26">
        <v>12</v>
      </c>
      <c r="BT167" s="35">
        <v>0.30707916833900001</v>
      </c>
      <c r="BU167" s="35">
        <v>0.30707916833900001</v>
      </c>
      <c r="BV167" s="35">
        <v>0.30707916833900001</v>
      </c>
      <c r="BW167" s="26">
        <v>118</v>
      </c>
      <c r="BX167" s="26">
        <v>118</v>
      </c>
      <c r="BY167" s="26">
        <v>118</v>
      </c>
      <c r="BZ167" s="27"/>
      <c r="CA167" s="35">
        <v>3.09644017835</v>
      </c>
      <c r="CB167" s="35">
        <v>3.4393703812299998</v>
      </c>
      <c r="CC167" s="35">
        <v>3.4787312714</v>
      </c>
      <c r="CD167" s="35">
        <v>75.073297516500006</v>
      </c>
      <c r="CE167" s="35">
        <v>74.726166769100004</v>
      </c>
      <c r="CF167" s="35">
        <v>35.440090293300003</v>
      </c>
      <c r="CG167" s="35">
        <f>CA167/CD167</f>
        <v>4.124555975004892E-2</v>
      </c>
      <c r="CH167" s="35">
        <f>CB167/CE167</f>
        <v>4.6026318891178732E-2</v>
      </c>
      <c r="CI167" s="35">
        <f>CC167/CF167</f>
        <v>9.8158081500646144E-2</v>
      </c>
      <c r="CJ167" s="26">
        <v>1301</v>
      </c>
      <c r="CK167" s="26">
        <v>374</v>
      </c>
      <c r="CL167" s="26">
        <v>49</v>
      </c>
      <c r="CM167" s="35">
        <v>0.103979636449</v>
      </c>
      <c r="CN167" s="35">
        <v>8.9172036717299993E-2</v>
      </c>
      <c r="CO167" s="35">
        <v>4.15963501096E-2</v>
      </c>
      <c r="CP167" s="26">
        <v>361</v>
      </c>
      <c r="CQ167" s="26">
        <v>419</v>
      </c>
      <c r="CR167" s="26">
        <v>426</v>
      </c>
      <c r="CS167" s="26"/>
      <c r="CT167" s="35">
        <v>201710161600</v>
      </c>
      <c r="CU167" s="35">
        <v>201710161800</v>
      </c>
      <c r="CV167" s="35">
        <v>2.9350787089769601</v>
      </c>
      <c r="CW167" s="35">
        <v>2.7532688050418401</v>
      </c>
      <c r="CX167" s="35">
        <v>0.34099068853589898</v>
      </c>
      <c r="CY167" s="35">
        <v>225.525040439772</v>
      </c>
      <c r="CZ167" s="35">
        <v>218.837225169607</v>
      </c>
      <c r="DA167" s="35">
        <v>17.6754993426912</v>
      </c>
      <c r="DC167" s="47">
        <f>AQ167*CW167*3600/AT167</f>
        <v>231.7479140829802</v>
      </c>
      <c r="DD167" s="47">
        <f>(CX167/CW167)*DC167</f>
        <v>28.701840025646494</v>
      </c>
    </row>
    <row r="168" spans="1:108" s="1" customFormat="1" ht="24" customHeight="1" x14ac:dyDescent="0.3">
      <c r="A168" s="3" t="s">
        <v>587</v>
      </c>
      <c r="B168" s="11">
        <v>34.326006</v>
      </c>
      <c r="C168" s="11">
        <v>-118.512997</v>
      </c>
      <c r="D168" s="23" t="str">
        <f>CONCATENATE(E168,"_",F168,"_",TEXT(G168,"00000"))</f>
        <v>ANG_CH4_00164</v>
      </c>
      <c r="E168" s="23" t="s">
        <v>20</v>
      </c>
      <c r="F168" s="23" t="s">
        <v>21</v>
      </c>
      <c r="G168" s="23">
        <f>G167+1</f>
        <v>164</v>
      </c>
      <c r="H168" s="11">
        <v>34.325611000000002</v>
      </c>
      <c r="I168" s="11">
        <v>-118.513885</v>
      </c>
      <c r="J168" s="3" t="s">
        <v>22</v>
      </c>
      <c r="K168" s="12" t="s">
        <v>33</v>
      </c>
      <c r="L168" s="12" t="s">
        <v>57</v>
      </c>
      <c r="M168" s="12" t="s">
        <v>24</v>
      </c>
      <c r="N168" s="1" t="s">
        <v>520</v>
      </c>
      <c r="O168" s="12" t="s">
        <v>27</v>
      </c>
      <c r="P168" s="12" t="s">
        <v>34</v>
      </c>
      <c r="Q168" s="12" t="s">
        <v>28</v>
      </c>
      <c r="R168" s="1" t="s">
        <v>88</v>
      </c>
      <c r="S168" s="3" t="str">
        <f>CONCATENATE(MID(R168,8,2),"/",MID(R168,10,2),"/",MID(R168,6,2))</f>
        <v>10/16/17</v>
      </c>
      <c r="T168" s="3" t="str">
        <f>CONCATENATE(MID(R168,13,2),":",MID(R168,15,2),":",MID(R168,17,2))</f>
        <v>17:58:05</v>
      </c>
      <c r="U168" s="22"/>
      <c r="V168" s="35">
        <v>0.52527046607399996</v>
      </c>
      <c r="W168" s="35">
        <v>1.0686542883000001</v>
      </c>
      <c r="X168" s="35">
        <v>1.1736965334</v>
      </c>
      <c r="Y168" s="35">
        <v>84.118963379299998</v>
      </c>
      <c r="Z168" s="35">
        <v>138.05795884299999</v>
      </c>
      <c r="AA168" s="35">
        <v>139.942845476</v>
      </c>
      <c r="AB168" s="35">
        <f>V168/Y168</f>
        <v>6.2443763566784345E-3</v>
      </c>
      <c r="AC168" s="35">
        <f>W168/Z168</f>
        <v>7.7406206585690406E-3</v>
      </c>
      <c r="AD168" s="35">
        <f>X168/AA168</f>
        <v>8.3869706193825198E-3</v>
      </c>
      <c r="AE168" s="26">
        <v>1137</v>
      </c>
      <c r="AF168" s="26">
        <v>388</v>
      </c>
      <c r="AG168" s="26">
        <v>1</v>
      </c>
      <c r="AH168" s="35">
        <v>0.31863243704299998</v>
      </c>
      <c r="AI168" s="35">
        <v>0.25378301258000002</v>
      </c>
      <c r="AJ168" s="35">
        <v>0.23480343200699999</v>
      </c>
      <c r="AK168" s="26">
        <v>132</v>
      </c>
      <c r="AL168" s="26">
        <v>272</v>
      </c>
      <c r="AM168" s="26">
        <v>298</v>
      </c>
      <c r="AN168" s="26"/>
      <c r="AO168" s="35">
        <v>0.39640656541899999</v>
      </c>
      <c r="AP168" s="35">
        <v>0.88484859087400003</v>
      </c>
      <c r="AQ168" s="35">
        <v>0.97522467565199999</v>
      </c>
      <c r="AR168" s="35">
        <v>134.83323032499999</v>
      </c>
      <c r="AS168" s="35">
        <v>110.941425987</v>
      </c>
      <c r="AT168" s="35">
        <v>140.69825869600001</v>
      </c>
      <c r="AU168" s="35">
        <f>AO168/AR168</f>
        <v>2.9399767732591407E-3</v>
      </c>
      <c r="AV168" s="35">
        <f>AP168/AS168</f>
        <v>7.9758177164379121E-3</v>
      </c>
      <c r="AW168" s="35">
        <f>AQ168/AT168</f>
        <v>6.9313201505863779E-3</v>
      </c>
      <c r="AX168" s="26">
        <v>872</v>
      </c>
      <c r="AY168" s="26">
        <v>351</v>
      </c>
      <c r="AZ168" s="26">
        <v>59</v>
      </c>
      <c r="BA168" s="35">
        <v>0.74907350180800003</v>
      </c>
      <c r="BB168" s="35">
        <v>0.28015511612799998</v>
      </c>
      <c r="BC168" s="35">
        <v>0.32569041364700002</v>
      </c>
      <c r="BD168" s="26">
        <v>90</v>
      </c>
      <c r="BE168" s="26">
        <v>198</v>
      </c>
      <c r="BF168" s="26">
        <v>216</v>
      </c>
      <c r="BG168" s="27"/>
      <c r="BH168" s="35" t="s">
        <v>647</v>
      </c>
      <c r="BI168" s="35" t="s">
        <v>647</v>
      </c>
      <c r="BJ168" s="35" t="s">
        <v>647</v>
      </c>
      <c r="BK168" s="35" t="s">
        <v>647</v>
      </c>
      <c r="BL168" s="35" t="s">
        <v>647</v>
      </c>
      <c r="BM168" s="35" t="s">
        <v>647</v>
      </c>
      <c r="BN168" s="35" t="e">
        <f>BH168/BK168</f>
        <v>#VALUE!</v>
      </c>
      <c r="BO168" s="35" t="e">
        <f>BI168/BL168</f>
        <v>#VALUE!</v>
      </c>
      <c r="BP168" s="35" t="e">
        <f>BJ168/BM168</f>
        <v>#VALUE!</v>
      </c>
      <c r="BQ168" s="26" t="s">
        <v>647</v>
      </c>
      <c r="BR168" s="26" t="s">
        <v>647</v>
      </c>
      <c r="BS168" s="26" t="s">
        <v>647</v>
      </c>
      <c r="BT168" s="35" t="s">
        <v>647</v>
      </c>
      <c r="BU168" s="35" t="s">
        <v>647</v>
      </c>
      <c r="BV168" s="35" t="s">
        <v>647</v>
      </c>
      <c r="BW168" s="26" t="s">
        <v>647</v>
      </c>
      <c r="BX168" s="26" t="s">
        <v>647</v>
      </c>
      <c r="BY168" s="26" t="s">
        <v>647</v>
      </c>
      <c r="BZ168" s="27"/>
      <c r="CA168" s="35">
        <v>0.39640656541899999</v>
      </c>
      <c r="CB168" s="35">
        <v>0.88484859087400003</v>
      </c>
      <c r="CC168" s="35">
        <v>0.94813103519899999</v>
      </c>
      <c r="CD168" s="35">
        <v>73.375745311399996</v>
      </c>
      <c r="CE168" s="35">
        <v>74.886580907400003</v>
      </c>
      <c r="CF168" s="35">
        <v>75.604232685699998</v>
      </c>
      <c r="CG168" s="35">
        <f>CA168/CD168</f>
        <v>5.4024196106858815E-3</v>
      </c>
      <c r="CH168" s="35">
        <f>CB168/CE168</f>
        <v>1.1815849784464693E-2</v>
      </c>
      <c r="CI168" s="35">
        <f>CC168/CF168</f>
        <v>1.2540713681210763E-2</v>
      </c>
      <c r="CJ168" s="26">
        <v>872</v>
      </c>
      <c r="CK168" s="26">
        <v>351</v>
      </c>
      <c r="CL168" s="26">
        <v>59</v>
      </c>
      <c r="CM168" s="35">
        <v>0.40764302950800002</v>
      </c>
      <c r="CN168" s="35">
        <v>0.18910752754400001</v>
      </c>
      <c r="CO168" s="35">
        <v>0.17915694949200001</v>
      </c>
      <c r="CP168" s="26">
        <v>90</v>
      </c>
      <c r="CQ168" s="26">
        <v>198</v>
      </c>
      <c r="CR168" s="26">
        <v>211</v>
      </c>
      <c r="CS168" s="26"/>
      <c r="CT168" s="35">
        <v>201710161600</v>
      </c>
      <c r="CU168" s="35">
        <v>201710161800</v>
      </c>
      <c r="CV168" s="35">
        <v>2.9350787089769601</v>
      </c>
      <c r="CW168" s="35">
        <v>2.57574782411315</v>
      </c>
      <c r="CX168" s="35">
        <v>0.310817205200003</v>
      </c>
      <c r="CY168" s="35">
        <v>225.525040439772</v>
      </c>
      <c r="CZ168" s="35">
        <v>224.59632540497699</v>
      </c>
      <c r="DA168" s="35">
        <v>17.273222328462499</v>
      </c>
      <c r="DC168" s="47">
        <f>AQ168*CW168*3600/AT168</f>
        <v>64.271998065976177</v>
      </c>
      <c r="DD168" s="47">
        <f>(CX168/CW168)*DC168</f>
        <v>7.7557448071861987</v>
      </c>
    </row>
    <row r="169" spans="1:108" s="1" customFormat="1" ht="24" customHeight="1" x14ac:dyDescent="0.3">
      <c r="A169" s="3" t="s">
        <v>590</v>
      </c>
      <c r="B169" s="11">
        <v>34.326715999999998</v>
      </c>
      <c r="C169" s="11">
        <v>-118.517695</v>
      </c>
      <c r="D169" s="23" t="str">
        <f>CONCATENATE(E169,"_",F169,"_",TEXT(G169,"00000"))</f>
        <v>ANG_CH4_00165</v>
      </c>
      <c r="E169" s="23" t="s">
        <v>20</v>
      </c>
      <c r="F169" s="23" t="s">
        <v>21</v>
      </c>
      <c r="G169" s="23">
        <f>G168+1</f>
        <v>165</v>
      </c>
      <c r="H169" s="11">
        <v>34.32676</v>
      </c>
      <c r="I169" s="11">
        <v>-118.51727</v>
      </c>
      <c r="J169" s="3" t="s">
        <v>22</v>
      </c>
      <c r="K169" s="12" t="s">
        <v>33</v>
      </c>
      <c r="L169" s="12" t="s">
        <v>57</v>
      </c>
      <c r="M169" s="12" t="s">
        <v>24</v>
      </c>
      <c r="N169" s="1" t="s">
        <v>87</v>
      </c>
      <c r="O169" s="12" t="s">
        <v>27</v>
      </c>
      <c r="P169" s="12" t="s">
        <v>34</v>
      </c>
      <c r="Q169" s="12" t="s">
        <v>28</v>
      </c>
      <c r="R169" s="1" t="s">
        <v>88</v>
      </c>
      <c r="S169" s="3" t="str">
        <f>CONCATENATE(MID(R169,8,2),"/",MID(R169,10,2),"/",MID(R169,6,2))</f>
        <v>10/16/17</v>
      </c>
      <c r="T169" s="3" t="str">
        <f>CONCATENATE(MID(R169,13,2),":",MID(R169,15,2),":",MID(R169,17,2))</f>
        <v>17:58:05</v>
      </c>
      <c r="U169" s="22"/>
      <c r="V169" s="35">
        <v>3.1602134511800002</v>
      </c>
      <c r="W169" s="35">
        <v>3.74099570478</v>
      </c>
      <c r="X169" s="35">
        <v>3.7481251021299999</v>
      </c>
      <c r="Y169" s="35">
        <v>127.121988657</v>
      </c>
      <c r="Z169" s="35">
        <v>134.53624047100001</v>
      </c>
      <c r="AA169" s="35">
        <v>139.942845476</v>
      </c>
      <c r="AB169" s="35">
        <f>V169/Y169</f>
        <v>2.485969173835751E-2</v>
      </c>
      <c r="AC169" s="35">
        <f>W169/Z169</f>
        <v>2.7806602084933324E-2</v>
      </c>
      <c r="AD169" s="35">
        <f>X169/AA169</f>
        <v>2.6783256331405651E-2</v>
      </c>
      <c r="AE169" s="26">
        <v>1115</v>
      </c>
      <c r="AF169" s="26">
        <v>326</v>
      </c>
      <c r="AG169" s="26">
        <v>1</v>
      </c>
      <c r="AH169" s="35">
        <v>7.0780617292100001E-2</v>
      </c>
      <c r="AI169" s="35">
        <v>6.4494842028199995E-2</v>
      </c>
      <c r="AJ169" s="35">
        <v>6.7022435572899997E-2</v>
      </c>
      <c r="AK169" s="26">
        <v>898</v>
      </c>
      <c r="AL169" s="26">
        <v>1043</v>
      </c>
      <c r="AM169" s="26">
        <v>1044</v>
      </c>
      <c r="AN169" s="26"/>
      <c r="AO169" s="35">
        <v>0.10257227908200001</v>
      </c>
      <c r="AP169" s="35">
        <v>0.70527763743299998</v>
      </c>
      <c r="AQ169" s="35">
        <v>0.74602885754500003</v>
      </c>
      <c r="AR169" s="35">
        <v>50.159744815899998</v>
      </c>
      <c r="AS169" s="35">
        <v>146.87409574200001</v>
      </c>
      <c r="AT169" s="35">
        <v>140.69825869600001</v>
      </c>
      <c r="AU169" s="35">
        <f>AO169/AR169</f>
        <v>2.0449122988657211E-3</v>
      </c>
      <c r="AV169" s="35">
        <f>AP169/AS169</f>
        <v>4.8019198611571048E-3</v>
      </c>
      <c r="AW169" s="35">
        <f>AQ169/AT169</f>
        <v>5.3023318444680176E-3</v>
      </c>
      <c r="AX169" s="26">
        <v>823</v>
      </c>
      <c r="AY169" s="26">
        <v>310</v>
      </c>
      <c r="AZ169" s="26">
        <v>59</v>
      </c>
      <c r="BA169" s="35">
        <v>1.1399942003600001</v>
      </c>
      <c r="BB169" s="35">
        <v>0.45331511031400001</v>
      </c>
      <c r="BC169" s="35">
        <v>0.42635835968399999</v>
      </c>
      <c r="BD169" s="26">
        <v>22</v>
      </c>
      <c r="BE169" s="26">
        <v>162</v>
      </c>
      <c r="BF169" s="26">
        <v>165</v>
      </c>
      <c r="BG169" s="27"/>
      <c r="BH169" s="35" t="s">
        <v>647</v>
      </c>
      <c r="BI169" s="35" t="s">
        <v>647</v>
      </c>
      <c r="BJ169" s="35" t="s">
        <v>647</v>
      </c>
      <c r="BK169" s="35" t="s">
        <v>647</v>
      </c>
      <c r="BL169" s="35" t="s">
        <v>647</v>
      </c>
      <c r="BM169" s="35" t="s">
        <v>647</v>
      </c>
      <c r="BN169" s="35" t="e">
        <f>BH169/BK169</f>
        <v>#VALUE!</v>
      </c>
      <c r="BO169" s="35" t="e">
        <f>BI169/BL169</f>
        <v>#VALUE!</v>
      </c>
      <c r="BP169" s="35" t="e">
        <f>BJ169/BM169</f>
        <v>#VALUE!</v>
      </c>
      <c r="BQ169" s="26" t="s">
        <v>647</v>
      </c>
      <c r="BR169" s="26" t="s">
        <v>647</v>
      </c>
      <c r="BS169" s="26" t="s">
        <v>647</v>
      </c>
      <c r="BT169" s="35" t="s">
        <v>647</v>
      </c>
      <c r="BU169" s="35" t="s">
        <v>647</v>
      </c>
      <c r="BV169" s="35" t="s">
        <v>647</v>
      </c>
      <c r="BW169" s="26" t="s">
        <v>647</v>
      </c>
      <c r="BX169" s="26" t="s">
        <v>647</v>
      </c>
      <c r="BY169" s="26" t="s">
        <v>647</v>
      </c>
      <c r="BZ169" s="27"/>
      <c r="CA169" s="35">
        <v>0.10257227908200001</v>
      </c>
      <c r="CB169" s="35">
        <v>0.58387135847299998</v>
      </c>
      <c r="CC169" s="35">
        <v>0.72626462284100002</v>
      </c>
      <c r="CD169" s="35">
        <v>50.159744815899998</v>
      </c>
      <c r="CE169" s="35">
        <v>75.604232685699998</v>
      </c>
      <c r="CF169" s="35">
        <v>75.604232685699998</v>
      </c>
      <c r="CG169" s="35">
        <f>CA169/CD169</f>
        <v>2.0449122988657211E-3</v>
      </c>
      <c r="CH169" s="35">
        <f>CB169/CE169</f>
        <v>7.7227337376765031E-3</v>
      </c>
      <c r="CI169" s="35">
        <f>CC169/CF169</f>
        <v>9.6061370778036843E-3</v>
      </c>
      <c r="CJ169" s="26">
        <v>823</v>
      </c>
      <c r="CK169" s="26">
        <v>310</v>
      </c>
      <c r="CL169" s="26">
        <v>59</v>
      </c>
      <c r="CM169" s="35">
        <v>1.1399942003600001</v>
      </c>
      <c r="CN169" s="35">
        <v>0.28637966926399999</v>
      </c>
      <c r="CO169" s="35">
        <v>0.23626322714299999</v>
      </c>
      <c r="CP169" s="26">
        <v>22</v>
      </c>
      <c r="CQ169" s="26">
        <v>132</v>
      </c>
      <c r="CR169" s="26">
        <v>160</v>
      </c>
      <c r="CS169" s="26"/>
      <c r="CT169" s="35">
        <v>201710161600</v>
      </c>
      <c r="CU169" s="35">
        <v>201710161800</v>
      </c>
      <c r="CV169" s="35">
        <v>2.9350787089769601</v>
      </c>
      <c r="CW169" s="35">
        <v>2.64323478432458</v>
      </c>
      <c r="CX169" s="35">
        <v>0.31198528411487803</v>
      </c>
      <c r="CY169" s="35">
        <v>225.525040439772</v>
      </c>
      <c r="CZ169" s="35">
        <v>228.04905032068001</v>
      </c>
      <c r="DA169" s="35">
        <v>18.865060671914001</v>
      </c>
      <c r="DC169" s="47">
        <f>AQ169*CW169*3600/AT169</f>
        <v>50.455108689587185</v>
      </c>
      <c r="DD169" s="47">
        <f>(CX169/CW169)*DC169</f>
        <v>5.9552982250837916</v>
      </c>
    </row>
    <row r="170" spans="1:108" s="1" customFormat="1" ht="24" customHeight="1" x14ac:dyDescent="0.3">
      <c r="A170" s="3" t="s">
        <v>587</v>
      </c>
      <c r="B170" s="11">
        <v>34.326006</v>
      </c>
      <c r="C170" s="11">
        <v>-118.512997</v>
      </c>
      <c r="D170" s="23" t="str">
        <f>CONCATENATE(E170,"_",F170,"_",TEXT(G170,"00000"))</f>
        <v>ANG_CH4_00166</v>
      </c>
      <c r="E170" s="23" t="s">
        <v>20</v>
      </c>
      <c r="F170" s="23" t="s">
        <v>21</v>
      </c>
      <c r="G170" s="23">
        <f>G169+1</f>
        <v>166</v>
      </c>
      <c r="H170" s="11">
        <v>34.325445999999999</v>
      </c>
      <c r="I170" s="11">
        <v>-118.51523299999999</v>
      </c>
      <c r="J170" s="3" t="s">
        <v>22</v>
      </c>
      <c r="K170" s="12" t="s">
        <v>33</v>
      </c>
      <c r="L170" s="12" t="s">
        <v>57</v>
      </c>
      <c r="M170" s="12" t="s">
        <v>24</v>
      </c>
      <c r="N170" s="1" t="s">
        <v>502</v>
      </c>
      <c r="O170" s="12" t="s">
        <v>27</v>
      </c>
      <c r="P170" s="12" t="s">
        <v>34</v>
      </c>
      <c r="Q170" s="12" t="s">
        <v>28</v>
      </c>
      <c r="R170" s="1" t="s">
        <v>486</v>
      </c>
      <c r="S170" s="3" t="str">
        <f>CONCATENATE(MID(R170,8,2),"/",MID(R170,10,2),"/",MID(R170,6,2))</f>
        <v>10/16/17</v>
      </c>
      <c r="T170" s="3" t="str">
        <f>CONCATENATE(MID(R170,13,2),":",MID(R170,15,2),":",MID(R170,17,2))</f>
        <v>18:02:22</v>
      </c>
      <c r="U170" s="22"/>
      <c r="V170" s="35">
        <v>0.59851059059400002</v>
      </c>
      <c r="W170" s="35">
        <v>0.93724883825899996</v>
      </c>
      <c r="X170" s="35">
        <v>1.16227778638</v>
      </c>
      <c r="Y170" s="35">
        <v>123.693168769</v>
      </c>
      <c r="Z170" s="35">
        <v>138.05795884299999</v>
      </c>
      <c r="AA170" s="35">
        <v>139.942845476</v>
      </c>
      <c r="AB170" s="35">
        <f>V170/Y170</f>
        <v>4.8386713393342934E-3</v>
      </c>
      <c r="AC170" s="35">
        <f>W170/Z170</f>
        <v>6.7888070062287588E-3</v>
      </c>
      <c r="AD170" s="35">
        <f>X170/AA170</f>
        <v>8.305374829464425E-3</v>
      </c>
      <c r="AE170" s="26">
        <v>1235</v>
      </c>
      <c r="AF170" s="26">
        <v>388</v>
      </c>
      <c r="AG170" s="26">
        <v>1</v>
      </c>
      <c r="AH170" s="35">
        <v>0.388972228832</v>
      </c>
      <c r="AI170" s="35">
        <v>0.27946955231499998</v>
      </c>
      <c r="AJ170" s="35">
        <v>0.22142855296899999</v>
      </c>
      <c r="AK170" s="26">
        <v>159</v>
      </c>
      <c r="AL170" s="26">
        <v>247</v>
      </c>
      <c r="AM170" s="26">
        <v>316</v>
      </c>
      <c r="AN170" s="26"/>
      <c r="AO170" s="35">
        <v>3.48788039646</v>
      </c>
      <c r="AP170" s="35">
        <v>3.62054793743</v>
      </c>
      <c r="AQ170" s="35">
        <v>3.3932428104699999</v>
      </c>
      <c r="AR170" s="35">
        <v>147.10540438699999</v>
      </c>
      <c r="AS170" s="35">
        <v>147.63468427199999</v>
      </c>
      <c r="AT170" s="35">
        <v>68.352029962499998</v>
      </c>
      <c r="AU170" s="35">
        <f>AO170/AR170</f>
        <v>2.3710076533178893E-2</v>
      </c>
      <c r="AV170" s="35">
        <f>AP170/AS170</f>
        <v>2.45236947894951E-2</v>
      </c>
      <c r="AW170" s="35">
        <f>AQ170/AT170</f>
        <v>4.9643628906583109E-2</v>
      </c>
      <c r="AX170" s="26">
        <v>1637</v>
      </c>
      <c r="AY170" s="26">
        <v>533</v>
      </c>
      <c r="AZ170" s="26">
        <v>60</v>
      </c>
      <c r="BA170" s="35">
        <v>9.4540748320999998E-2</v>
      </c>
      <c r="BB170" s="35">
        <v>9.1698561659400005E-2</v>
      </c>
      <c r="BC170" s="35">
        <v>4.49684407648E-2</v>
      </c>
      <c r="BD170" s="26">
        <v>778</v>
      </c>
      <c r="BE170" s="26">
        <v>805</v>
      </c>
      <c r="BF170" s="26">
        <v>760</v>
      </c>
      <c r="BG170" s="27"/>
      <c r="BH170" s="35" t="s">
        <v>647</v>
      </c>
      <c r="BI170" s="35">
        <v>5.8251926107400001E-2</v>
      </c>
      <c r="BJ170" s="35">
        <v>5.8251926107400001E-2</v>
      </c>
      <c r="BK170" s="35" t="s">
        <v>647</v>
      </c>
      <c r="BL170" s="35">
        <v>7.2111025509299997</v>
      </c>
      <c r="BM170" s="35">
        <v>7.2111025509299997</v>
      </c>
      <c r="BN170" s="35" t="e">
        <f>BH170/BK170</f>
        <v>#VALUE!</v>
      </c>
      <c r="BO170" s="35">
        <f>BI170/BL170</f>
        <v>8.0780887105658186E-3</v>
      </c>
      <c r="BP170" s="35">
        <f>BJ170/BM170</f>
        <v>8.0780887105658186E-3</v>
      </c>
      <c r="BQ170" s="26" t="s">
        <v>647</v>
      </c>
      <c r="BR170" s="26">
        <v>17</v>
      </c>
      <c r="BS170" s="26">
        <v>9</v>
      </c>
      <c r="BT170" s="35" t="s">
        <v>647</v>
      </c>
      <c r="BU170" s="35">
        <v>0.40061680838500002</v>
      </c>
      <c r="BV170" s="35">
        <v>0.40061680838500002</v>
      </c>
      <c r="BW170" s="26" t="s">
        <v>647</v>
      </c>
      <c r="BX170" s="26">
        <v>9</v>
      </c>
      <c r="BY170" s="26">
        <v>9</v>
      </c>
      <c r="BZ170" s="27"/>
      <c r="CA170" s="35">
        <v>3.3129349801900001</v>
      </c>
      <c r="CB170" s="35">
        <v>3.3932428104699999</v>
      </c>
      <c r="CC170" s="35">
        <v>3.3932428104699999</v>
      </c>
      <c r="CD170" s="35">
        <v>74.966659256</v>
      </c>
      <c r="CE170" s="35">
        <v>72.443081105100006</v>
      </c>
      <c r="CF170" s="35">
        <v>68.352029962499998</v>
      </c>
      <c r="CG170" s="35">
        <f>CA170/CD170</f>
        <v>4.4192111707643519E-2</v>
      </c>
      <c r="CH170" s="35">
        <f>CB170/CE170</f>
        <v>4.6840122737837483E-2</v>
      </c>
      <c r="CI170" s="35">
        <f>CC170/CF170</f>
        <v>4.9643628906583109E-2</v>
      </c>
      <c r="CJ170" s="26">
        <v>1637</v>
      </c>
      <c r="CK170" s="26">
        <v>533</v>
      </c>
      <c r="CL170" s="26">
        <v>60</v>
      </c>
      <c r="CM170" s="35">
        <v>5.0448626686400003E-2</v>
      </c>
      <c r="CN170" s="35">
        <v>4.76599217797E-2</v>
      </c>
      <c r="CO170" s="35">
        <v>4.49684407648E-2</v>
      </c>
      <c r="CP170" s="26">
        <v>743</v>
      </c>
      <c r="CQ170" s="26">
        <v>760</v>
      </c>
      <c r="CR170" s="26">
        <v>760</v>
      </c>
      <c r="CS170" s="26"/>
      <c r="CT170" s="35">
        <v>201710161700</v>
      </c>
      <c r="CU170" s="35">
        <v>201710161900</v>
      </c>
      <c r="CV170" s="35">
        <v>2.9350787089769601</v>
      </c>
      <c r="CW170" s="35">
        <v>2.57574782411315</v>
      </c>
      <c r="CX170" s="35">
        <v>0.310817205200003</v>
      </c>
      <c r="CY170" s="35">
        <v>225.525040439772</v>
      </c>
      <c r="CZ170" s="35">
        <v>224.59632540497699</v>
      </c>
      <c r="DA170" s="35">
        <v>17.273222328462499</v>
      </c>
      <c r="DC170" s="47">
        <f>AQ170*CW170*3600/AT170</f>
        <v>460.33008889396365</v>
      </c>
      <c r="DD170" s="47">
        <f>(CX170/CW170)*DC170</f>
        <v>55.548338373828877</v>
      </c>
    </row>
    <row r="171" spans="1:108" s="1" customFormat="1" ht="24" customHeight="1" x14ac:dyDescent="0.3">
      <c r="A171" s="3" t="s">
        <v>582</v>
      </c>
      <c r="B171" s="11">
        <v>34.334847000000003</v>
      </c>
      <c r="C171" s="11">
        <v>-118.51935899999999</v>
      </c>
      <c r="D171" s="23" t="str">
        <f>CONCATENATE(E171,"_",F171,"_",TEXT(G171,"00000"))</f>
        <v>ANG_CH4_00167</v>
      </c>
      <c r="E171" s="23" t="s">
        <v>20</v>
      </c>
      <c r="F171" s="23" t="s">
        <v>21</v>
      </c>
      <c r="G171" s="23">
        <f>G170+1</f>
        <v>167</v>
      </c>
      <c r="H171" s="11">
        <v>34.334617999999999</v>
      </c>
      <c r="I171" s="11">
        <v>-118.51933</v>
      </c>
      <c r="J171" s="3" t="s">
        <v>22</v>
      </c>
      <c r="K171" s="12" t="s">
        <v>33</v>
      </c>
      <c r="L171" s="12" t="s">
        <v>57</v>
      </c>
      <c r="M171" s="12" t="s">
        <v>24</v>
      </c>
      <c r="N171" s="1" t="s">
        <v>503</v>
      </c>
      <c r="O171" s="12" t="s">
        <v>27</v>
      </c>
      <c r="P171" s="12" t="s">
        <v>34</v>
      </c>
      <c r="Q171" s="12" t="s">
        <v>28</v>
      </c>
      <c r="R171" s="1" t="s">
        <v>486</v>
      </c>
      <c r="S171" s="3" t="str">
        <f>CONCATENATE(MID(R171,8,2),"/",MID(R171,10,2),"/",MID(R171,6,2))</f>
        <v>10/16/17</v>
      </c>
      <c r="T171" s="3" t="str">
        <f>CONCATENATE(MID(R171,13,2),":",MID(R171,15,2),":",MID(R171,17,2))</f>
        <v>18:02:22</v>
      </c>
      <c r="U171" s="22"/>
      <c r="V171" s="35">
        <v>4.9682394180099996</v>
      </c>
      <c r="W171" s="35">
        <v>4.7742259370599998</v>
      </c>
      <c r="X171" s="35">
        <v>4.8904628414799998</v>
      </c>
      <c r="Y171" s="35">
        <v>142.89856542300001</v>
      </c>
      <c r="Z171" s="35">
        <v>96.332756630299997</v>
      </c>
      <c r="AA171" s="35">
        <v>100.895986045</v>
      </c>
      <c r="AB171" s="35">
        <f>V171/Y171</f>
        <v>3.4767594785177214E-2</v>
      </c>
      <c r="AC171" s="35">
        <f>W171/Z171</f>
        <v>4.9559735484184617E-2</v>
      </c>
      <c r="AD171" s="35">
        <f>X171/AA171</f>
        <v>4.8470340924155642E-2</v>
      </c>
      <c r="AE171" s="26">
        <v>1597</v>
      </c>
      <c r="AF171" s="26">
        <v>341</v>
      </c>
      <c r="AG171" s="26">
        <v>1</v>
      </c>
      <c r="AH171" s="35">
        <v>4.3941748285100002E-2</v>
      </c>
      <c r="AI171" s="35">
        <v>3.09155188159E-2</v>
      </c>
      <c r="AJ171" s="35">
        <v>3.1728297498399997E-2</v>
      </c>
      <c r="AK171" s="26">
        <v>1626</v>
      </c>
      <c r="AL171" s="26">
        <v>1558</v>
      </c>
      <c r="AM171" s="26">
        <v>1590</v>
      </c>
      <c r="AN171" s="26"/>
      <c r="AO171" s="35">
        <v>2.0809362621199998</v>
      </c>
      <c r="AP171" s="35">
        <v>2.4595405030199999</v>
      </c>
      <c r="AQ171" s="35">
        <v>2.52475350949</v>
      </c>
      <c r="AR171" s="35">
        <v>148.660687473</v>
      </c>
      <c r="AS171" s="35">
        <v>148.660687473</v>
      </c>
      <c r="AT171" s="35">
        <v>148.660687473</v>
      </c>
      <c r="AU171" s="35">
        <f>AO171/AR171</f>
        <v>1.3997892095702456E-2</v>
      </c>
      <c r="AV171" s="35">
        <f>AP171/AS171</f>
        <v>1.6544659821156188E-2</v>
      </c>
      <c r="AW171" s="35">
        <f>AQ171/AT171</f>
        <v>1.6983329973827479E-2</v>
      </c>
      <c r="AX171" s="26">
        <v>1319</v>
      </c>
      <c r="AY171" s="26">
        <v>403</v>
      </c>
      <c r="AZ171" s="26">
        <v>53</v>
      </c>
      <c r="BA171" s="35">
        <v>0.29851543669300001</v>
      </c>
      <c r="BB171" s="35">
        <v>0.23083957682199999</v>
      </c>
      <c r="BC171" s="35">
        <v>0.224562972014</v>
      </c>
      <c r="BD171" s="26">
        <v>249</v>
      </c>
      <c r="BE171" s="26">
        <v>322</v>
      </c>
      <c r="BF171" s="26">
        <v>331</v>
      </c>
      <c r="BG171" s="27"/>
      <c r="BH171" s="35">
        <v>0.393536959518</v>
      </c>
      <c r="BI171" s="35">
        <v>0.59260043841599996</v>
      </c>
      <c r="BJ171" s="35">
        <v>0.59260043841599996</v>
      </c>
      <c r="BK171" s="35">
        <v>35.440090293300003</v>
      </c>
      <c r="BL171" s="35">
        <v>62.128898268</v>
      </c>
      <c r="BM171" s="35">
        <v>62.128898268</v>
      </c>
      <c r="BN171" s="35">
        <f>BH171/BK171</f>
        <v>1.1104287722212679E-2</v>
      </c>
      <c r="BO171" s="35">
        <f>BI171/BL171</f>
        <v>9.5382415419592859E-3</v>
      </c>
      <c r="BP171" s="35">
        <f>BJ171/BM171</f>
        <v>9.5382415419592859E-3</v>
      </c>
      <c r="BQ171" s="26">
        <v>19</v>
      </c>
      <c r="BR171" s="26">
        <v>16</v>
      </c>
      <c r="BS171" s="26">
        <v>8</v>
      </c>
      <c r="BT171" s="35">
        <v>0.55375141083299995</v>
      </c>
      <c r="BU171" s="35">
        <v>0.64717602362500004</v>
      </c>
      <c r="BV171" s="35">
        <v>0.64717602362500004</v>
      </c>
      <c r="BW171" s="26">
        <v>32</v>
      </c>
      <c r="BX171" s="26">
        <v>48</v>
      </c>
      <c r="BY171" s="26">
        <v>48</v>
      </c>
      <c r="BZ171" s="27"/>
      <c r="CA171" s="35">
        <v>2.08093625408</v>
      </c>
      <c r="CB171" s="35">
        <v>2.4487921145899998</v>
      </c>
      <c r="CC171" s="35">
        <v>2.5140051210499998</v>
      </c>
      <c r="CD171" s="35">
        <v>49.030602688499997</v>
      </c>
      <c r="CE171" s="35">
        <v>75.153176912199996</v>
      </c>
      <c r="CF171" s="35">
        <v>75.153176912199996</v>
      </c>
      <c r="CG171" s="35">
        <f>CA171/CD171</f>
        <v>4.2441580155572478E-2</v>
      </c>
      <c r="CH171" s="35">
        <f>CB171/CE171</f>
        <v>3.2584013280647819E-2</v>
      </c>
      <c r="CI171" s="35">
        <f>CC171/CF171</f>
        <v>3.3451747808174011E-2</v>
      </c>
      <c r="CJ171" s="26">
        <v>1319</v>
      </c>
      <c r="CK171" s="26">
        <v>403</v>
      </c>
      <c r="CL171" s="26">
        <v>53</v>
      </c>
      <c r="CM171" s="35">
        <v>9.8455025478999994E-2</v>
      </c>
      <c r="CN171" s="35">
        <v>0.117426838925</v>
      </c>
      <c r="CO171" s="35">
        <v>0.114214554578</v>
      </c>
      <c r="CP171" s="26">
        <v>249</v>
      </c>
      <c r="CQ171" s="26">
        <v>320</v>
      </c>
      <c r="CR171" s="26">
        <v>329</v>
      </c>
      <c r="CS171" s="26"/>
      <c r="CT171" s="35">
        <v>201710161700</v>
      </c>
      <c r="CU171" s="35">
        <v>201710161900</v>
      </c>
      <c r="CV171" s="35">
        <v>2.9350787089769601</v>
      </c>
      <c r="CW171" s="35">
        <v>2.7532688050418401</v>
      </c>
      <c r="CX171" s="35">
        <v>0.34099068853589898</v>
      </c>
      <c r="CY171" s="35">
        <v>225.525040439772</v>
      </c>
      <c r="CZ171" s="35">
        <v>218.837225169607</v>
      </c>
      <c r="DA171" s="35">
        <v>17.6754993426912</v>
      </c>
      <c r="DC171" s="47">
        <f>AQ171*CW171*3600/AT171</f>
        <v>168.3348214416165</v>
      </c>
      <c r="DD171" s="47">
        <f>(CX171/CW171)*DC171</f>
        <v>20.848166573068092</v>
      </c>
    </row>
    <row r="172" spans="1:108" s="1" customFormat="1" ht="24" customHeight="1" x14ac:dyDescent="0.3">
      <c r="A172" s="3" t="s">
        <v>596</v>
      </c>
      <c r="B172" s="11">
        <v>34.327133000000003</v>
      </c>
      <c r="C172" s="11">
        <v>-118.51601100000001</v>
      </c>
      <c r="D172" s="23" t="str">
        <f>CONCATENATE(E172,"_",F172,"_",TEXT(G172,"00000"))</f>
        <v>ANG_CH4_00168</v>
      </c>
      <c r="E172" s="23" t="s">
        <v>20</v>
      </c>
      <c r="F172" s="23" t="s">
        <v>21</v>
      </c>
      <c r="G172" s="23">
        <f>G171+1</f>
        <v>168</v>
      </c>
      <c r="H172" s="11">
        <v>34.326492000000002</v>
      </c>
      <c r="I172" s="11">
        <v>-118.516436</v>
      </c>
      <c r="J172" s="3" t="s">
        <v>22</v>
      </c>
      <c r="K172" s="12" t="s">
        <v>33</v>
      </c>
      <c r="L172" s="12" t="s">
        <v>57</v>
      </c>
      <c r="M172" s="12" t="s">
        <v>24</v>
      </c>
      <c r="N172" s="1" t="s">
        <v>89</v>
      </c>
      <c r="O172" s="12" t="s">
        <v>27</v>
      </c>
      <c r="P172" s="12" t="s">
        <v>34</v>
      </c>
      <c r="Q172" s="12" t="s">
        <v>28</v>
      </c>
      <c r="R172" s="1" t="s">
        <v>90</v>
      </c>
      <c r="S172" s="3" t="str">
        <f>CONCATENATE(MID(R172,8,2),"/",MID(R172,10,2),"/",MID(R172,6,2))</f>
        <v>10/16/17</v>
      </c>
      <c r="T172" s="3" t="str">
        <f>CONCATENATE(MID(R172,13,2),":",MID(R172,15,2),":",MID(R172,17,2))</f>
        <v>18:07:08</v>
      </c>
      <c r="U172" s="22"/>
      <c r="V172" s="35">
        <v>5.2984727447599997</v>
      </c>
      <c r="W172" s="35">
        <v>5.62578249313</v>
      </c>
      <c r="X172" s="35">
        <v>5.6696922141000003</v>
      </c>
      <c r="Y172" s="35">
        <v>148</v>
      </c>
      <c r="Z172" s="35">
        <v>139.05394636599999</v>
      </c>
      <c r="AA172" s="35">
        <v>100.895986045</v>
      </c>
      <c r="AB172" s="35">
        <f>V172/Y172</f>
        <v>3.5800491518648649E-2</v>
      </c>
      <c r="AC172" s="35">
        <f>W172/Z172</f>
        <v>4.0457553634058938E-2</v>
      </c>
      <c r="AD172" s="35">
        <f>X172/AA172</f>
        <v>5.6193436789163206E-2</v>
      </c>
      <c r="AE172" s="26">
        <v>1244</v>
      </c>
      <c r="AF172" s="26">
        <v>323</v>
      </c>
      <c r="AG172" s="26">
        <v>1</v>
      </c>
      <c r="AH172" s="35">
        <v>6.6189624329200003E-2</v>
      </c>
      <c r="AI172" s="35">
        <v>5.7555441376700003E-2</v>
      </c>
      <c r="AJ172" s="35">
        <v>4.1384735867500001E-2</v>
      </c>
      <c r="AK172" s="26">
        <v>1118</v>
      </c>
      <c r="AL172" s="26">
        <v>1208</v>
      </c>
      <c r="AM172" s="26">
        <v>1219</v>
      </c>
      <c r="AN172" s="26"/>
      <c r="AO172" s="35" t="s">
        <v>647</v>
      </c>
      <c r="AP172" s="35">
        <v>0.53909931232599995</v>
      </c>
      <c r="AQ172" s="35">
        <v>0.64311638334599996</v>
      </c>
      <c r="AR172" s="35" t="s">
        <v>647</v>
      </c>
      <c r="AS172" s="35">
        <v>146.66969693799999</v>
      </c>
      <c r="AT172" s="35">
        <v>103.57605900999999</v>
      </c>
      <c r="AU172" s="35" t="e">
        <f>AO172/AR172</f>
        <v>#VALUE!</v>
      </c>
      <c r="AV172" s="35">
        <f>AP172/AS172</f>
        <v>3.6756011881165012E-3</v>
      </c>
      <c r="AW172" s="35">
        <f>AQ172/AT172</f>
        <v>6.2091219678855397E-3</v>
      </c>
      <c r="AX172" s="26" t="s">
        <v>647</v>
      </c>
      <c r="AY172" s="26">
        <v>323</v>
      </c>
      <c r="AZ172" s="26">
        <v>69</v>
      </c>
      <c r="BA172" s="35" t="s">
        <v>647</v>
      </c>
      <c r="BB172" s="35">
        <v>0.62148176668800004</v>
      </c>
      <c r="BC172" s="35">
        <v>0.37527557612200002</v>
      </c>
      <c r="BD172" s="26" t="s">
        <v>647</v>
      </c>
      <c r="BE172" s="26">
        <v>118</v>
      </c>
      <c r="BF172" s="26">
        <v>138</v>
      </c>
      <c r="BG172" s="27"/>
      <c r="BH172" s="35" t="s">
        <v>647</v>
      </c>
      <c r="BI172" s="35" t="s">
        <v>647</v>
      </c>
      <c r="BJ172" s="35" t="s">
        <v>647</v>
      </c>
      <c r="BK172" s="35" t="s">
        <v>647</v>
      </c>
      <c r="BL172" s="35" t="s">
        <v>647</v>
      </c>
      <c r="BM172" s="35" t="s">
        <v>647</v>
      </c>
      <c r="BN172" s="35" t="e">
        <f>BH172/BK172</f>
        <v>#VALUE!</v>
      </c>
      <c r="BO172" s="35" t="e">
        <f>BI172/BL172</f>
        <v>#VALUE!</v>
      </c>
      <c r="BP172" s="35" t="e">
        <f>BJ172/BM172</f>
        <v>#VALUE!</v>
      </c>
      <c r="BQ172" s="26" t="s">
        <v>647</v>
      </c>
      <c r="BR172" s="26" t="s">
        <v>647</v>
      </c>
      <c r="BS172" s="26" t="s">
        <v>647</v>
      </c>
      <c r="BT172" s="35" t="s">
        <v>647</v>
      </c>
      <c r="BU172" s="35" t="s">
        <v>647</v>
      </c>
      <c r="BV172" s="35" t="s">
        <v>647</v>
      </c>
      <c r="BW172" s="26" t="s">
        <v>647</v>
      </c>
      <c r="BX172" s="26" t="s">
        <v>647</v>
      </c>
      <c r="BY172" s="26" t="s">
        <v>647</v>
      </c>
      <c r="BZ172" s="27"/>
      <c r="CA172" s="35" t="s">
        <v>647</v>
      </c>
      <c r="CB172" s="35">
        <v>0.51660893914999995</v>
      </c>
      <c r="CC172" s="35">
        <v>0.64311638334599996</v>
      </c>
      <c r="CD172" s="35" t="s">
        <v>647</v>
      </c>
      <c r="CE172" s="35">
        <v>64.560049566299995</v>
      </c>
      <c r="CF172" s="35">
        <v>64.1248781675</v>
      </c>
      <c r="CG172" s="35" t="e">
        <f>CA172/CD172</f>
        <v>#VALUE!</v>
      </c>
      <c r="CH172" s="35">
        <f>CB172/CE172</f>
        <v>8.0019910551566101E-3</v>
      </c>
      <c r="CI172" s="35">
        <f>CC172/CF172</f>
        <v>1.0029124447864394E-2</v>
      </c>
      <c r="CJ172" s="26" t="s">
        <v>647</v>
      </c>
      <c r="CK172" s="26">
        <v>323</v>
      </c>
      <c r="CL172" s="26">
        <v>69</v>
      </c>
      <c r="CM172" s="35" t="s">
        <v>647</v>
      </c>
      <c r="CN172" s="35">
        <v>0.28566393613399998</v>
      </c>
      <c r="CO172" s="35">
        <v>0.2323365151</v>
      </c>
      <c r="CP172" s="26" t="s">
        <v>647</v>
      </c>
      <c r="CQ172" s="26">
        <v>113</v>
      </c>
      <c r="CR172" s="26">
        <v>138</v>
      </c>
      <c r="CS172" s="26"/>
      <c r="CT172" s="35">
        <v>201710161700</v>
      </c>
      <c r="CU172" s="35">
        <v>201710161900</v>
      </c>
      <c r="CV172" s="35">
        <v>2.9350787089769601</v>
      </c>
      <c r="CW172" s="35">
        <v>2.5934729504820102</v>
      </c>
      <c r="CX172" s="35">
        <v>0.33141193542163699</v>
      </c>
      <c r="CY172" s="35">
        <v>225.525040439772</v>
      </c>
      <c r="CZ172" s="35">
        <v>227.61568598685901</v>
      </c>
      <c r="DA172" s="35">
        <v>18.235110762459701</v>
      </c>
      <c r="DC172" s="47">
        <f>AQ172*CW172*3600/AT172</f>
        <v>57.971483531837194</v>
      </c>
      <c r="DD172" s="47">
        <f>(CX172/CW172)*DC172</f>
        <v>7.4079976631254212</v>
      </c>
    </row>
    <row r="173" spans="1:108" s="1" customFormat="1" ht="24" customHeight="1" x14ac:dyDescent="0.3">
      <c r="A173" s="3" t="s">
        <v>581</v>
      </c>
      <c r="B173" s="11">
        <v>34.328167999999998</v>
      </c>
      <c r="C173" s="11">
        <v>-118.52011400000001</v>
      </c>
      <c r="D173" s="23" t="str">
        <f>CONCATENATE(E173,"_",F173,"_",TEXT(G173,"00000"))</f>
        <v>ANG_CH4_00169</v>
      </c>
      <c r="E173" s="23" t="s">
        <v>20</v>
      </c>
      <c r="F173" s="23" t="s">
        <v>21</v>
      </c>
      <c r="G173" s="23">
        <f>G172+1</f>
        <v>169</v>
      </c>
      <c r="H173" s="11">
        <v>34.328104000000003</v>
      </c>
      <c r="I173" s="11">
        <v>-118.52027200000001</v>
      </c>
      <c r="J173" s="3" t="s">
        <v>22</v>
      </c>
      <c r="K173" s="12" t="s">
        <v>33</v>
      </c>
      <c r="L173" s="12" t="s">
        <v>57</v>
      </c>
      <c r="M173" s="12" t="s">
        <v>24</v>
      </c>
      <c r="N173" s="1" t="s">
        <v>521</v>
      </c>
      <c r="O173" s="12" t="s">
        <v>27</v>
      </c>
      <c r="P173" s="12" t="s">
        <v>34</v>
      </c>
      <c r="Q173" s="12" t="s">
        <v>28</v>
      </c>
      <c r="R173" s="1" t="s">
        <v>90</v>
      </c>
      <c r="S173" s="3" t="str">
        <f>CONCATENATE(MID(R173,8,2),"/",MID(R173,10,2),"/",MID(R173,6,2))</f>
        <v>10/16/17</v>
      </c>
      <c r="T173" s="3" t="str">
        <f>CONCATENATE(MID(R173,13,2),":",MID(R173,15,2),":",MID(R173,17,2))</f>
        <v>18:07:08</v>
      </c>
      <c r="U173" s="22"/>
      <c r="V173" s="35" t="s">
        <v>647</v>
      </c>
      <c r="W173" s="35">
        <v>7.60516923542</v>
      </c>
      <c r="X173" s="35">
        <v>7.6470658698299996</v>
      </c>
      <c r="Y173" s="35" t="s">
        <v>647</v>
      </c>
      <c r="Z173" s="35">
        <v>150</v>
      </c>
      <c r="AA173" s="35">
        <v>148.081058883</v>
      </c>
      <c r="AB173" s="35" t="e">
        <f>V173/Y173</f>
        <v>#VALUE!</v>
      </c>
      <c r="AC173" s="35">
        <f>W173/Z173</f>
        <v>5.0701128236133333E-2</v>
      </c>
      <c r="AD173" s="35">
        <f>X173/AA173</f>
        <v>5.1641080415774213E-2</v>
      </c>
      <c r="AE173" s="26" t="s">
        <v>647</v>
      </c>
      <c r="AF173" s="26">
        <v>1</v>
      </c>
      <c r="AG173" s="26">
        <v>1</v>
      </c>
      <c r="AH173" s="35" t="s">
        <v>647</v>
      </c>
      <c r="AI173" s="35">
        <v>3.13152400835E-2</v>
      </c>
      <c r="AJ173" s="35">
        <v>3.0786082927899999E-2</v>
      </c>
      <c r="AK173" s="26" t="s">
        <v>647</v>
      </c>
      <c r="AL173" s="26">
        <v>2395</v>
      </c>
      <c r="AM173" s="26">
        <v>2405</v>
      </c>
      <c r="AN173" s="26"/>
      <c r="AO173" s="35">
        <v>0.81634267190700005</v>
      </c>
      <c r="AP173" s="35">
        <v>0.94962951745900004</v>
      </c>
      <c r="AQ173" s="35">
        <v>0.90602094088200003</v>
      </c>
      <c r="AR173" s="35">
        <v>145.437271702</v>
      </c>
      <c r="AS173" s="35">
        <v>148.660687473</v>
      </c>
      <c r="AT173" s="35">
        <v>103.57605900999999</v>
      </c>
      <c r="AU173" s="35">
        <f>AO173/AR173</f>
        <v>5.6130224553419894E-3</v>
      </c>
      <c r="AV173" s="35">
        <f>AP173/AS173</f>
        <v>6.387899407713107E-3</v>
      </c>
      <c r="AW173" s="35">
        <f>AQ173/AT173</f>
        <v>8.7473973188584644E-3</v>
      </c>
      <c r="AX173" s="26">
        <v>755</v>
      </c>
      <c r="AY173" s="26">
        <v>291</v>
      </c>
      <c r="AZ173" s="26">
        <v>69</v>
      </c>
      <c r="BA173" s="35">
        <v>0.49134213412700001</v>
      </c>
      <c r="BB173" s="35">
        <v>0.427185883544</v>
      </c>
      <c r="BC173" s="35">
        <v>0.31386684548400001</v>
      </c>
      <c r="BD173" s="26">
        <v>148</v>
      </c>
      <c r="BE173" s="26">
        <v>174</v>
      </c>
      <c r="BF173" s="26">
        <v>165</v>
      </c>
      <c r="BG173" s="27"/>
      <c r="BH173" s="35">
        <v>0.115549810111</v>
      </c>
      <c r="BI173" s="35">
        <v>0.115549810111</v>
      </c>
      <c r="BJ173" s="35">
        <v>0.115549810111</v>
      </c>
      <c r="BK173" s="35">
        <v>8.4852813742399995</v>
      </c>
      <c r="BL173" s="35">
        <v>8.4852813742399995</v>
      </c>
      <c r="BM173" s="35">
        <v>8.4852813742399995</v>
      </c>
      <c r="BN173" s="35">
        <f>BH173/BK173</f>
        <v>1.3617675715715372E-2</v>
      </c>
      <c r="BO173" s="35">
        <f>BI173/BL173</f>
        <v>1.3617675715715372E-2</v>
      </c>
      <c r="BP173" s="35">
        <f>BJ173/BM173</f>
        <v>1.3617675715715372E-2</v>
      </c>
      <c r="BQ173" s="26">
        <v>13</v>
      </c>
      <c r="BR173" s="26">
        <v>13</v>
      </c>
      <c r="BS173" s="26">
        <v>10</v>
      </c>
      <c r="BT173" s="35">
        <v>0.47140452079099998</v>
      </c>
      <c r="BU173" s="35">
        <v>0.47140452079099998</v>
      </c>
      <c r="BV173" s="35">
        <v>0.47140452079099998</v>
      </c>
      <c r="BW173" s="26">
        <v>9</v>
      </c>
      <c r="BX173" s="26">
        <v>9</v>
      </c>
      <c r="BY173" s="26">
        <v>9</v>
      </c>
      <c r="BZ173" s="27"/>
      <c r="CA173" s="35">
        <v>0.78749343269899996</v>
      </c>
      <c r="CB173" s="35">
        <v>0.90139877953000003</v>
      </c>
      <c r="CC173" s="35">
        <v>0.90602094088200003</v>
      </c>
      <c r="CD173" s="35">
        <v>72.801098892799999</v>
      </c>
      <c r="CE173" s="35">
        <v>72.801098892799999</v>
      </c>
      <c r="CF173" s="35">
        <v>64.1248781675</v>
      </c>
      <c r="CG173" s="35">
        <f>CA173/CD173</f>
        <v>1.0817054202143132E-2</v>
      </c>
      <c r="CH173" s="35">
        <f>CB173/CE173</f>
        <v>1.2381664469890962E-2</v>
      </c>
      <c r="CI173" s="35">
        <f>CC173/CF173</f>
        <v>1.4129008378236465E-2</v>
      </c>
      <c r="CJ173" s="26">
        <v>755</v>
      </c>
      <c r="CK173" s="26">
        <v>291</v>
      </c>
      <c r="CL173" s="26">
        <v>69</v>
      </c>
      <c r="CM173" s="35">
        <v>0.25634189751000003</v>
      </c>
      <c r="CN173" s="35">
        <v>0.221954569795</v>
      </c>
      <c r="CO173" s="35">
        <v>0.194317812629</v>
      </c>
      <c r="CP173" s="26">
        <v>142</v>
      </c>
      <c r="CQ173" s="26">
        <v>164</v>
      </c>
      <c r="CR173" s="26">
        <v>165</v>
      </c>
      <c r="CS173" s="26"/>
      <c r="CT173" s="35">
        <v>201710161700</v>
      </c>
      <c r="CU173" s="35">
        <v>201710161900</v>
      </c>
      <c r="CV173" s="35">
        <v>2.7935833132310801</v>
      </c>
      <c r="CW173" s="35">
        <v>2.64323478432458</v>
      </c>
      <c r="CX173" s="35">
        <v>0.31198528411487803</v>
      </c>
      <c r="CY173" s="35">
        <v>242.12070294802299</v>
      </c>
      <c r="CZ173" s="35">
        <v>228.04905032068001</v>
      </c>
      <c r="DA173" s="35">
        <v>18.865060671914101</v>
      </c>
      <c r="DC173" s="47">
        <f>AQ173*CW173*3600/AT173</f>
        <v>83.237129515851336</v>
      </c>
      <c r="DD173" s="47">
        <f>(CX173/CW173)*DC173</f>
        <v>9.8246132560432091</v>
      </c>
    </row>
    <row r="174" spans="1:108" s="1" customFormat="1" ht="24" customHeight="1" x14ac:dyDescent="0.3">
      <c r="A174" s="3" t="s">
        <v>583</v>
      </c>
      <c r="B174" s="11">
        <v>34.328155000000002</v>
      </c>
      <c r="C174" s="11">
        <v>-118.51593800000001</v>
      </c>
      <c r="D174" s="23" t="str">
        <f>CONCATENATE(E174,"_",F174,"_",TEXT(G174,"00000"))</f>
        <v>ANG_CH4_00170</v>
      </c>
      <c r="E174" s="23" t="s">
        <v>20</v>
      </c>
      <c r="F174" s="23" t="s">
        <v>21</v>
      </c>
      <c r="G174" s="23">
        <f>G173+1</f>
        <v>170</v>
      </c>
      <c r="H174" s="11">
        <v>34.328142</v>
      </c>
      <c r="I174" s="11">
        <v>-118.51594299999999</v>
      </c>
      <c r="J174" s="3" t="s">
        <v>22</v>
      </c>
      <c r="K174" s="12" t="s">
        <v>33</v>
      </c>
      <c r="L174" s="12" t="s">
        <v>57</v>
      </c>
      <c r="M174" s="12" t="s">
        <v>24</v>
      </c>
      <c r="N174" s="1" t="s">
        <v>523</v>
      </c>
      <c r="O174" s="12" t="s">
        <v>27</v>
      </c>
      <c r="P174" s="12" t="s">
        <v>34</v>
      </c>
      <c r="Q174" s="12" t="s">
        <v>28</v>
      </c>
      <c r="R174" s="1" t="s">
        <v>90</v>
      </c>
      <c r="S174" s="3" t="str">
        <f>CONCATENATE(MID(R174,8,2),"/",MID(R174,10,2),"/",MID(R174,6,2))</f>
        <v>10/16/17</v>
      </c>
      <c r="T174" s="3" t="str">
        <f>CONCATENATE(MID(R174,13,2),":",MID(R174,15,2),":",MID(R174,17,2))</f>
        <v>18:07:08</v>
      </c>
      <c r="U174" s="22"/>
      <c r="V174" s="35">
        <v>1.0112840761899999</v>
      </c>
      <c r="W174" s="35">
        <v>2.5077291112700002</v>
      </c>
      <c r="X174" s="35">
        <v>2.6248166728800002</v>
      </c>
      <c r="Y174" s="35">
        <v>122.19656296300001</v>
      </c>
      <c r="Z174" s="35">
        <v>150</v>
      </c>
      <c r="AA174" s="35">
        <v>148.081058883</v>
      </c>
      <c r="AB174" s="35">
        <f>V174/Y174</f>
        <v>8.2758798747572578E-3</v>
      </c>
      <c r="AC174" s="35">
        <f>W174/Z174</f>
        <v>1.6718194075133336E-2</v>
      </c>
      <c r="AD174" s="35">
        <f>X174/AA174</f>
        <v>1.7725539597565197E-2</v>
      </c>
      <c r="AE174" s="26">
        <v>1176</v>
      </c>
      <c r="AF174" s="26">
        <v>1</v>
      </c>
      <c r="AG174" s="26">
        <v>1</v>
      </c>
      <c r="AH174" s="35">
        <v>0.266804722627</v>
      </c>
      <c r="AI174" s="35">
        <v>0.10593220338999999</v>
      </c>
      <c r="AJ174" s="35">
        <v>0.100735414206</v>
      </c>
      <c r="AK174" s="26">
        <v>229</v>
      </c>
      <c r="AL174" s="26">
        <v>708</v>
      </c>
      <c r="AM174" s="26">
        <v>735</v>
      </c>
      <c r="AN174" s="26"/>
      <c r="AO174" s="35" t="s">
        <v>647</v>
      </c>
      <c r="AP174" s="35" t="s">
        <v>647</v>
      </c>
      <c r="AQ174" s="35" t="s">
        <v>647</v>
      </c>
      <c r="AR174" s="35" t="s">
        <v>647</v>
      </c>
      <c r="AS174" s="35" t="s">
        <v>647</v>
      </c>
      <c r="AT174" s="35" t="s">
        <v>647</v>
      </c>
      <c r="AU174" s="35" t="e">
        <f>AO174/AR174</f>
        <v>#VALUE!</v>
      </c>
      <c r="AV174" s="35" t="e">
        <f>AP174/AS174</f>
        <v>#VALUE!</v>
      </c>
      <c r="AW174" s="35" t="e">
        <f>AQ174/AT174</f>
        <v>#VALUE!</v>
      </c>
      <c r="AX174" s="26" t="s">
        <v>647</v>
      </c>
      <c r="AY174" s="26" t="s">
        <v>647</v>
      </c>
      <c r="AZ174" s="26" t="s">
        <v>647</v>
      </c>
      <c r="BA174" s="35" t="s">
        <v>647</v>
      </c>
      <c r="BB174" s="35" t="s">
        <v>647</v>
      </c>
      <c r="BC174" s="35" t="s">
        <v>647</v>
      </c>
      <c r="BD174" s="26" t="s">
        <v>647</v>
      </c>
      <c r="BE174" s="26" t="s">
        <v>647</v>
      </c>
      <c r="BF174" s="26" t="s">
        <v>647</v>
      </c>
      <c r="BG174" s="27"/>
      <c r="BH174" s="35" t="s">
        <v>647</v>
      </c>
      <c r="BI174" s="35" t="s">
        <v>647</v>
      </c>
      <c r="BJ174" s="35" t="s">
        <v>647</v>
      </c>
      <c r="BK174" s="35" t="s">
        <v>647</v>
      </c>
      <c r="BL174" s="35" t="s">
        <v>647</v>
      </c>
      <c r="BM174" s="35" t="s">
        <v>647</v>
      </c>
      <c r="BN174" s="35" t="e">
        <f>BH174/BK174</f>
        <v>#VALUE!</v>
      </c>
      <c r="BO174" s="35" t="e">
        <f>BI174/BL174</f>
        <v>#VALUE!</v>
      </c>
      <c r="BP174" s="35" t="e">
        <f>BJ174/BM174</f>
        <v>#VALUE!</v>
      </c>
      <c r="BQ174" s="26" t="s">
        <v>647</v>
      </c>
      <c r="BR174" s="26" t="s">
        <v>647</v>
      </c>
      <c r="BS174" s="26" t="s">
        <v>647</v>
      </c>
      <c r="BT174" s="35" t="s">
        <v>647</v>
      </c>
      <c r="BU174" s="35" t="s">
        <v>647</v>
      </c>
      <c r="BV174" s="35" t="s">
        <v>647</v>
      </c>
      <c r="BW174" s="26" t="s">
        <v>647</v>
      </c>
      <c r="BX174" s="26" t="s">
        <v>647</v>
      </c>
      <c r="BY174" s="26" t="s">
        <v>647</v>
      </c>
      <c r="BZ174" s="27"/>
      <c r="CA174" s="35" t="s">
        <v>647</v>
      </c>
      <c r="CB174" s="35" t="s">
        <v>647</v>
      </c>
      <c r="CC174" s="35" t="s">
        <v>647</v>
      </c>
      <c r="CD174" s="35" t="s">
        <v>647</v>
      </c>
      <c r="CE174" s="35" t="s">
        <v>647</v>
      </c>
      <c r="CF174" s="35" t="s">
        <v>647</v>
      </c>
      <c r="CG174" s="35" t="e">
        <f>CA174/CD174</f>
        <v>#VALUE!</v>
      </c>
      <c r="CH174" s="35" t="e">
        <f>CB174/CE174</f>
        <v>#VALUE!</v>
      </c>
      <c r="CI174" s="35" t="e">
        <f>CC174/CF174</f>
        <v>#VALUE!</v>
      </c>
      <c r="CJ174" s="26" t="s">
        <v>647</v>
      </c>
      <c r="CK174" s="26" t="s">
        <v>647</v>
      </c>
      <c r="CL174" s="26" t="s">
        <v>647</v>
      </c>
      <c r="CM174" s="35" t="s">
        <v>647</v>
      </c>
      <c r="CN174" s="35" t="s">
        <v>647</v>
      </c>
      <c r="CO174" s="35" t="s">
        <v>647</v>
      </c>
      <c r="CP174" s="26" t="s">
        <v>647</v>
      </c>
      <c r="CQ174" s="26" t="s">
        <v>647</v>
      </c>
      <c r="CR174" s="26" t="s">
        <v>647</v>
      </c>
      <c r="CS174" s="26"/>
      <c r="CT174" s="35">
        <v>201710161700</v>
      </c>
      <c r="CU174" s="35">
        <v>201710161900</v>
      </c>
      <c r="CV174" s="35">
        <v>2.9350787089769601</v>
      </c>
      <c r="CW174" s="35">
        <v>2.5934729504820102</v>
      </c>
      <c r="CX174" s="35">
        <v>0.33141193542163699</v>
      </c>
      <c r="CY174" s="35">
        <v>225.525040439772</v>
      </c>
      <c r="CZ174" s="35">
        <v>227.61568598685901</v>
      </c>
      <c r="DA174" s="35">
        <v>18.235110762459701</v>
      </c>
      <c r="DC174" s="47" t="e">
        <f>AQ174*CW174*3600/AT174</f>
        <v>#VALUE!</v>
      </c>
      <c r="DD174" s="47" t="e">
        <f>(CX174/CW174)*DC174</f>
        <v>#VALUE!</v>
      </c>
    </row>
    <row r="175" spans="1:108" s="1" customFormat="1" ht="24" customHeight="1" x14ac:dyDescent="0.3">
      <c r="A175" s="3" t="s">
        <v>586</v>
      </c>
      <c r="B175" s="11">
        <v>34.330173000000002</v>
      </c>
      <c r="C175" s="11">
        <v>-118.51746900000001</v>
      </c>
      <c r="D175" s="23" t="str">
        <f>CONCATENATE(E175,"_",F175,"_",TEXT(G175,"00000"))</f>
        <v>ANG_CH4_00171</v>
      </c>
      <c r="E175" s="23" t="s">
        <v>20</v>
      </c>
      <c r="F175" s="23" t="s">
        <v>21</v>
      </c>
      <c r="G175" s="23">
        <f>G174+1</f>
        <v>171</v>
      </c>
      <c r="H175" s="11">
        <v>34.330171999999997</v>
      </c>
      <c r="I175" s="11">
        <v>-118.517459</v>
      </c>
      <c r="J175" s="3" t="s">
        <v>22</v>
      </c>
      <c r="K175" s="12" t="s">
        <v>33</v>
      </c>
      <c r="L175" s="12" t="s">
        <v>57</v>
      </c>
      <c r="M175" s="12" t="s">
        <v>24</v>
      </c>
      <c r="N175" s="1" t="s">
        <v>522</v>
      </c>
      <c r="O175" s="12" t="s">
        <v>27</v>
      </c>
      <c r="P175" s="12" t="s">
        <v>34</v>
      </c>
      <c r="Q175" s="12" t="s">
        <v>28</v>
      </c>
      <c r="R175" s="1" t="s">
        <v>90</v>
      </c>
      <c r="S175" s="3" t="str">
        <f>CONCATENATE(MID(R175,8,2),"/",MID(R175,10,2),"/",MID(R175,6,2))</f>
        <v>10/16/17</v>
      </c>
      <c r="T175" s="3" t="str">
        <f>CONCATENATE(MID(R175,13,2),":",MID(R175,15,2),":",MID(R175,17,2))</f>
        <v>18:07:08</v>
      </c>
      <c r="U175" s="22"/>
      <c r="V175" s="35">
        <v>4.9988909719399999</v>
      </c>
      <c r="W175" s="35">
        <v>5.1850902143399997</v>
      </c>
      <c r="X175" s="35">
        <v>5.20466164646</v>
      </c>
      <c r="Y175" s="35">
        <v>147.512711317</v>
      </c>
      <c r="Z175" s="35">
        <v>150</v>
      </c>
      <c r="AA175" s="35">
        <v>148.081058883</v>
      </c>
      <c r="AB175" s="35">
        <f>V175/Y175</f>
        <v>3.3887865847693266E-2</v>
      </c>
      <c r="AC175" s="35">
        <f>W175/Z175</f>
        <v>3.4567268095599998E-2</v>
      </c>
      <c r="AD175" s="35">
        <f>X175/AA175</f>
        <v>3.5147382695124053E-2</v>
      </c>
      <c r="AE175" s="26">
        <v>1113</v>
      </c>
      <c r="AF175" s="26">
        <v>1</v>
      </c>
      <c r="AG175" s="26">
        <v>1</v>
      </c>
      <c r="AH175" s="35">
        <v>5.4073574529600002E-2</v>
      </c>
      <c r="AI175" s="35">
        <v>5.3041018387600003E-2</v>
      </c>
      <c r="AJ175" s="35">
        <v>5.22147598319E-2</v>
      </c>
      <c r="AK175" s="26">
        <v>1364</v>
      </c>
      <c r="AL175" s="26">
        <v>1414</v>
      </c>
      <c r="AM175" s="26">
        <v>1418</v>
      </c>
      <c r="AN175" s="26"/>
      <c r="AO175" s="35">
        <v>0.12146732544699999</v>
      </c>
      <c r="AP175" s="35">
        <v>0.130963055656</v>
      </c>
      <c r="AQ175" s="35">
        <v>0.130963055656</v>
      </c>
      <c r="AR175" s="35">
        <v>34.234485537200001</v>
      </c>
      <c r="AS175" s="35">
        <v>48.373546489799999</v>
      </c>
      <c r="AT175" s="35">
        <v>48.373546489799999</v>
      </c>
      <c r="AU175" s="35">
        <f>AO175/AR175</f>
        <v>3.5480984609805432E-3</v>
      </c>
      <c r="AV175" s="35">
        <f>AP175/AS175</f>
        <v>2.7073279748801287E-3</v>
      </c>
      <c r="AW175" s="35">
        <f>AQ175/AT175</f>
        <v>2.7073279748801287E-3</v>
      </c>
      <c r="AX175" s="26">
        <v>756</v>
      </c>
      <c r="AY175" s="26">
        <v>294</v>
      </c>
      <c r="AZ175" s="26">
        <v>72</v>
      </c>
      <c r="BA175" s="35">
        <v>0.85586213843100001</v>
      </c>
      <c r="BB175" s="35">
        <v>1.0993987838599999</v>
      </c>
      <c r="BC175" s="35">
        <v>1.0993987838599999</v>
      </c>
      <c r="BD175" s="26">
        <v>20</v>
      </c>
      <c r="BE175" s="26">
        <v>22</v>
      </c>
      <c r="BF175" s="26">
        <v>22</v>
      </c>
      <c r="BG175" s="27"/>
      <c r="BH175" s="35" t="s">
        <v>647</v>
      </c>
      <c r="BI175" s="35" t="s">
        <v>647</v>
      </c>
      <c r="BJ175" s="35" t="s">
        <v>647</v>
      </c>
      <c r="BK175" s="35" t="s">
        <v>647</v>
      </c>
      <c r="BL175" s="35" t="s">
        <v>647</v>
      </c>
      <c r="BM175" s="35" t="s">
        <v>647</v>
      </c>
      <c r="BN175" s="35" t="e">
        <f>BH175/BK175</f>
        <v>#VALUE!</v>
      </c>
      <c r="BO175" s="35" t="e">
        <f>BI175/BL175</f>
        <v>#VALUE!</v>
      </c>
      <c r="BP175" s="35" t="e">
        <f>BJ175/BM175</f>
        <v>#VALUE!</v>
      </c>
      <c r="BQ175" s="26" t="s">
        <v>647</v>
      </c>
      <c r="BR175" s="26" t="s">
        <v>647</v>
      </c>
      <c r="BS175" s="26" t="s">
        <v>647</v>
      </c>
      <c r="BT175" s="35" t="s">
        <v>647</v>
      </c>
      <c r="BU175" s="35" t="s">
        <v>647</v>
      </c>
      <c r="BV175" s="35" t="s">
        <v>647</v>
      </c>
      <c r="BW175" s="26" t="s">
        <v>647</v>
      </c>
      <c r="BX175" s="26" t="s">
        <v>647</v>
      </c>
      <c r="BY175" s="26" t="s">
        <v>647</v>
      </c>
      <c r="BZ175" s="27"/>
      <c r="CA175" s="35">
        <v>0.12146732544699999</v>
      </c>
      <c r="CB175" s="35">
        <v>0.130963055656</v>
      </c>
      <c r="CC175" s="35">
        <v>0.130963055656</v>
      </c>
      <c r="CD175" s="35">
        <v>34.234485537200001</v>
      </c>
      <c r="CE175" s="35">
        <v>48.373546489799999</v>
      </c>
      <c r="CF175" s="35">
        <v>48.373546489799999</v>
      </c>
      <c r="CG175" s="35">
        <f>CA175/CD175</f>
        <v>3.5480984609805432E-3</v>
      </c>
      <c r="CH175" s="35">
        <f>CB175/CE175</f>
        <v>2.7073279748801287E-3</v>
      </c>
      <c r="CI175" s="35">
        <f>CC175/CF175</f>
        <v>2.7073279748801287E-3</v>
      </c>
      <c r="CJ175" s="26">
        <v>756</v>
      </c>
      <c r="CK175" s="26">
        <v>294</v>
      </c>
      <c r="CL175" s="26">
        <v>72</v>
      </c>
      <c r="CM175" s="35">
        <v>0.85586213843100001</v>
      </c>
      <c r="CN175" s="35">
        <v>1.0993987838599999</v>
      </c>
      <c r="CO175" s="35">
        <v>1.0993987838599999</v>
      </c>
      <c r="CP175" s="26">
        <v>20</v>
      </c>
      <c r="CQ175" s="26">
        <v>22</v>
      </c>
      <c r="CR175" s="26">
        <v>22</v>
      </c>
      <c r="CS175" s="26"/>
      <c r="CT175" s="35">
        <v>201710161700</v>
      </c>
      <c r="CU175" s="35">
        <v>201710161900</v>
      </c>
      <c r="CV175" s="35">
        <v>2.9350787089769601</v>
      </c>
      <c r="CW175" s="35">
        <v>2.65682457182346</v>
      </c>
      <c r="CX175" s="35">
        <v>0.31087457250765499</v>
      </c>
      <c r="CY175" s="35">
        <v>225.525040439772</v>
      </c>
      <c r="CZ175" s="35">
        <v>224.774332891261</v>
      </c>
      <c r="DA175" s="35">
        <v>18.739383326391401</v>
      </c>
      <c r="DC175" s="47">
        <f>AQ175*CW175*3600/AT175</f>
        <v>25.894423755527665</v>
      </c>
      <c r="DD175" s="47">
        <f>(CX175/CW175)*DC175</f>
        <v>3.0299019365839515</v>
      </c>
    </row>
    <row r="176" spans="1:108" s="1" customFormat="1" ht="24" customHeight="1" x14ac:dyDescent="0.3">
      <c r="A176" s="3" t="s">
        <v>587</v>
      </c>
      <c r="B176" s="11">
        <v>34.326006</v>
      </c>
      <c r="C176" s="11">
        <v>-118.512997</v>
      </c>
      <c r="D176" s="23" t="str">
        <f>CONCATENATE(E176,"_",F176,"_",TEXT(G176,"00000"))</f>
        <v>ANG_CH4_00172</v>
      </c>
      <c r="E176" s="23" t="s">
        <v>20</v>
      </c>
      <c r="F176" s="23" t="s">
        <v>21</v>
      </c>
      <c r="G176" s="23">
        <f>G175+1</f>
        <v>172</v>
      </c>
      <c r="H176" s="11">
        <v>34.325555999999999</v>
      </c>
      <c r="I176" s="11">
        <v>-118.513735</v>
      </c>
      <c r="J176" s="3" t="s">
        <v>22</v>
      </c>
      <c r="K176" s="12" t="s">
        <v>33</v>
      </c>
      <c r="L176" s="12" t="s">
        <v>57</v>
      </c>
      <c r="M176" s="12" t="s">
        <v>24</v>
      </c>
      <c r="N176" s="1" t="s">
        <v>423</v>
      </c>
      <c r="O176" s="12" t="s">
        <v>27</v>
      </c>
      <c r="P176" s="12" t="s">
        <v>34</v>
      </c>
      <c r="Q176" s="12" t="s">
        <v>28</v>
      </c>
      <c r="R176" s="1" t="s">
        <v>424</v>
      </c>
      <c r="S176" s="3" t="str">
        <f>CONCATENATE(MID(R176,8,2),"/",MID(R176,10,2),"/",MID(R176,6,2))</f>
        <v>10/16/17</v>
      </c>
      <c r="T176" s="3" t="str">
        <f>CONCATENATE(MID(R176,13,2),":",MID(R176,15,2),":",MID(R176,17,2))</f>
        <v>18:48:29</v>
      </c>
      <c r="U176" s="22"/>
      <c r="V176" s="35">
        <v>4.7801405662600001</v>
      </c>
      <c r="W176" s="35">
        <v>4.9012901217199998</v>
      </c>
      <c r="X176" s="35">
        <v>5.0995848496900003</v>
      </c>
      <c r="Y176" s="35">
        <v>147.56693396599999</v>
      </c>
      <c r="Z176" s="35">
        <v>131.848397791</v>
      </c>
      <c r="AA176" s="35">
        <v>149.03690818000001</v>
      </c>
      <c r="AB176" s="35">
        <f>V176/Y176</f>
        <v>3.2393033031108201E-2</v>
      </c>
      <c r="AC176" s="35">
        <f>W176/Z176</f>
        <v>3.7173679800715509E-2</v>
      </c>
      <c r="AD176" s="35">
        <f>X176/AA176</f>
        <v>3.4216925941129649E-2</v>
      </c>
      <c r="AE176" s="26">
        <v>1298</v>
      </c>
      <c r="AF176" s="26">
        <v>639</v>
      </c>
      <c r="AG176" s="26">
        <v>77</v>
      </c>
      <c r="AH176" s="35">
        <v>5.3350301506000002E-2</v>
      </c>
      <c r="AI176" s="35">
        <v>4.6622488610599998E-2</v>
      </c>
      <c r="AJ176" s="35">
        <v>5.0520985823900001E-2</v>
      </c>
      <c r="AK176" s="26">
        <v>1383</v>
      </c>
      <c r="AL176" s="26">
        <v>1414</v>
      </c>
      <c r="AM176" s="26">
        <v>1475</v>
      </c>
      <c r="AN176" s="26"/>
      <c r="AO176" s="35">
        <v>1.48991146965</v>
      </c>
      <c r="AP176" s="35">
        <v>1.58918079165</v>
      </c>
      <c r="AQ176" s="35">
        <v>1.77967393539</v>
      </c>
      <c r="AR176" s="35">
        <v>112.445542375</v>
      </c>
      <c r="AS176" s="35">
        <v>59.228371579799997</v>
      </c>
      <c r="AT176" s="35">
        <v>146.123235661</v>
      </c>
      <c r="AU176" s="35">
        <f>AO176/AR176</f>
        <v>1.3250071440637666E-2</v>
      </c>
      <c r="AV176" s="35">
        <f>AP176/AS176</f>
        <v>2.6831411184568082E-2</v>
      </c>
      <c r="AW176" s="35">
        <f>AQ176/AT176</f>
        <v>1.2179267228374081E-2</v>
      </c>
      <c r="AX176" s="26">
        <v>1373</v>
      </c>
      <c r="AY176" s="26">
        <v>578</v>
      </c>
      <c r="AZ176" s="26">
        <v>132</v>
      </c>
      <c r="BA176" s="35">
        <v>0.16732967615300001</v>
      </c>
      <c r="BB176" s="35">
        <v>8.2952901372300006E-2</v>
      </c>
      <c r="BC176" s="35">
        <v>0.183571904097</v>
      </c>
      <c r="BD176" s="26">
        <v>336</v>
      </c>
      <c r="BE176" s="26">
        <v>357</v>
      </c>
      <c r="BF176" s="26">
        <v>398</v>
      </c>
      <c r="BG176" s="27"/>
      <c r="BH176" s="35" t="s">
        <v>647</v>
      </c>
      <c r="BI176" s="35" t="s">
        <v>647</v>
      </c>
      <c r="BJ176" s="35" t="s">
        <v>647</v>
      </c>
      <c r="BK176" s="35" t="s">
        <v>647</v>
      </c>
      <c r="BL176" s="35" t="s">
        <v>647</v>
      </c>
      <c r="BM176" s="35" t="s">
        <v>647</v>
      </c>
      <c r="BN176" s="35" t="e">
        <f>BH176/BK176</f>
        <v>#VALUE!</v>
      </c>
      <c r="BO176" s="35" t="e">
        <f>BI176/BL176</f>
        <v>#VALUE!</v>
      </c>
      <c r="BP176" s="35" t="e">
        <f>BJ176/BM176</f>
        <v>#VALUE!</v>
      </c>
      <c r="BQ176" s="26" t="s">
        <v>647</v>
      </c>
      <c r="BR176" s="26" t="s">
        <v>647</v>
      </c>
      <c r="BS176" s="26" t="s">
        <v>647</v>
      </c>
      <c r="BT176" s="35" t="s">
        <v>647</v>
      </c>
      <c r="BU176" s="35" t="s">
        <v>647</v>
      </c>
      <c r="BV176" s="35" t="s">
        <v>647</v>
      </c>
      <c r="BW176" s="26" t="s">
        <v>647</v>
      </c>
      <c r="BX176" s="26" t="s">
        <v>647</v>
      </c>
      <c r="BY176" s="26" t="s">
        <v>647</v>
      </c>
      <c r="BZ176" s="27"/>
      <c r="CA176" s="35">
        <v>1.48991146965</v>
      </c>
      <c r="CB176" s="35">
        <v>1.58918079165</v>
      </c>
      <c r="CC176" s="35">
        <v>1.6174206278500001</v>
      </c>
      <c r="CD176" s="35">
        <v>75.604232685699998</v>
      </c>
      <c r="CE176" s="35">
        <v>59.228371579799997</v>
      </c>
      <c r="CF176" s="35">
        <v>70.114192571800004</v>
      </c>
      <c r="CG176" s="35">
        <f>CA176/CD176</f>
        <v>1.9706720334611717E-2</v>
      </c>
      <c r="CH176" s="35">
        <f>CB176/CE176</f>
        <v>2.6831411184568082E-2</v>
      </c>
      <c r="CI176" s="35">
        <f>CC176/CF176</f>
        <v>2.3068377007888816E-2</v>
      </c>
      <c r="CJ176" s="26">
        <v>1373</v>
      </c>
      <c r="CK176" s="26">
        <v>578</v>
      </c>
      <c r="CL176" s="26">
        <v>132</v>
      </c>
      <c r="CM176" s="35">
        <v>0.112506298639</v>
      </c>
      <c r="CN176" s="35">
        <v>8.2952901372300006E-2</v>
      </c>
      <c r="CO176" s="35">
        <v>9.68428074197E-2</v>
      </c>
      <c r="CP176" s="26">
        <v>336</v>
      </c>
      <c r="CQ176" s="26">
        <v>357</v>
      </c>
      <c r="CR176" s="26">
        <v>362</v>
      </c>
      <c r="CS176" s="26"/>
      <c r="CT176" s="35">
        <v>201710161700</v>
      </c>
      <c r="CU176" s="35">
        <v>201710161900</v>
      </c>
      <c r="CV176" s="35">
        <v>2.9350787089769601</v>
      </c>
      <c r="CW176" s="35">
        <v>2.57574782411315</v>
      </c>
      <c r="CX176" s="35">
        <v>0.310817205200003</v>
      </c>
      <c r="CY176" s="35">
        <v>225.525040439772</v>
      </c>
      <c r="CZ176" s="35">
        <v>224.59632540497699</v>
      </c>
      <c r="DA176" s="35">
        <v>17.273222328462499</v>
      </c>
      <c r="DC176" s="47">
        <f>AQ176*CW176*3600/AT176</f>
        <v>112.93459582599766</v>
      </c>
      <c r="DD176" s="47">
        <f>(CX176/CW176)*DC176</f>
        <v>13.627892884705984</v>
      </c>
    </row>
    <row r="177" spans="1:108" s="1" customFormat="1" ht="24" customHeight="1" x14ac:dyDescent="0.3">
      <c r="A177" s="3" t="s">
        <v>582</v>
      </c>
      <c r="B177" s="11">
        <v>34.334847000000003</v>
      </c>
      <c r="C177" s="11">
        <v>-118.51935899999999</v>
      </c>
      <c r="D177" s="23" t="str">
        <f>CONCATENATE(E177,"_",F177,"_",TEXT(G177,"00000"))</f>
        <v>ANG_CH4_00173</v>
      </c>
      <c r="E177" s="23" t="s">
        <v>20</v>
      </c>
      <c r="F177" s="23" t="s">
        <v>21</v>
      </c>
      <c r="G177" s="23">
        <f>G176+1</f>
        <v>173</v>
      </c>
      <c r="H177" s="11">
        <v>34.334786000000001</v>
      </c>
      <c r="I177" s="11">
        <v>-118.519418</v>
      </c>
      <c r="J177" s="3" t="s">
        <v>22</v>
      </c>
      <c r="K177" s="12" t="s">
        <v>33</v>
      </c>
      <c r="L177" s="12" t="s">
        <v>57</v>
      </c>
      <c r="M177" s="12" t="s">
        <v>24</v>
      </c>
      <c r="N177" s="1" t="s">
        <v>504</v>
      </c>
      <c r="O177" s="12" t="s">
        <v>27</v>
      </c>
      <c r="P177" s="12" t="s">
        <v>34</v>
      </c>
      <c r="Q177" s="12" t="s">
        <v>28</v>
      </c>
      <c r="R177" s="1" t="s">
        <v>424</v>
      </c>
      <c r="S177" s="3" t="str">
        <f>CONCATENATE(MID(R177,8,2),"/",MID(R177,10,2),"/",MID(R177,6,2))</f>
        <v>10/16/17</v>
      </c>
      <c r="T177" s="3" t="str">
        <f>CONCATENATE(MID(R177,13,2),":",MID(R177,15,2),":",MID(R177,17,2))</f>
        <v>18:48:29</v>
      </c>
      <c r="U177" s="22"/>
      <c r="V177" s="35">
        <v>4.8500996231700002</v>
      </c>
      <c r="W177" s="35">
        <v>4.9921287407400001</v>
      </c>
      <c r="X177" s="35">
        <v>5.3969311751299998</v>
      </c>
      <c r="Y177" s="35">
        <v>147.56693396599999</v>
      </c>
      <c r="Z177" s="35">
        <v>131.848397791</v>
      </c>
      <c r="AA177" s="35">
        <v>149.03690818000001</v>
      </c>
      <c r="AB177" s="35">
        <f>V177/Y177</f>
        <v>3.2867116587835879E-2</v>
      </c>
      <c r="AC177" s="35">
        <f>W177/Z177</f>
        <v>3.7862642431600063E-2</v>
      </c>
      <c r="AD177" s="35">
        <f>X177/AA177</f>
        <v>3.6212044660855626E-2</v>
      </c>
      <c r="AE177" s="26">
        <v>1298</v>
      </c>
      <c r="AF177" s="26">
        <v>639</v>
      </c>
      <c r="AG177" s="26">
        <v>77</v>
      </c>
      <c r="AH177" s="35">
        <v>4.4287795307799999E-2</v>
      </c>
      <c r="AI177" s="35">
        <v>3.8552163096700003E-2</v>
      </c>
      <c r="AJ177" s="35">
        <v>4.0367526592799997E-2</v>
      </c>
      <c r="AK177" s="26">
        <v>1666</v>
      </c>
      <c r="AL177" s="26">
        <v>1710</v>
      </c>
      <c r="AM177" s="26">
        <v>1846</v>
      </c>
      <c r="AN177" s="26"/>
      <c r="AO177" s="35">
        <v>3.1170133950999999</v>
      </c>
      <c r="AP177" s="35">
        <v>3.3383609004200001</v>
      </c>
      <c r="AQ177" s="35">
        <v>3.3657231973799999</v>
      </c>
      <c r="AR177" s="35">
        <v>148.21605850899999</v>
      </c>
      <c r="AS177" s="35">
        <v>147.64823060200001</v>
      </c>
      <c r="AT177" s="35">
        <v>143.73586887100001</v>
      </c>
      <c r="AU177" s="35">
        <f>AO177/AR177</f>
        <v>2.1030200279619014E-2</v>
      </c>
      <c r="AV177" s="35">
        <f>AP177/AS177</f>
        <v>2.2610233030281767E-2</v>
      </c>
      <c r="AW177" s="35">
        <f>AQ177/AT177</f>
        <v>2.3416028468166615E-2</v>
      </c>
      <c r="AX177" s="26">
        <v>1168</v>
      </c>
      <c r="AY177" s="26">
        <v>442</v>
      </c>
      <c r="AZ177" s="26">
        <v>94</v>
      </c>
      <c r="BA177" s="35">
        <v>0.18434833147900001</v>
      </c>
      <c r="BB177" s="35">
        <v>0.165896888317</v>
      </c>
      <c r="BC177" s="35">
        <v>0.159706520967</v>
      </c>
      <c r="BD177" s="26">
        <v>402</v>
      </c>
      <c r="BE177" s="26">
        <v>445</v>
      </c>
      <c r="BF177" s="26">
        <v>450</v>
      </c>
      <c r="BG177" s="27"/>
      <c r="BH177" s="35" t="s">
        <v>647</v>
      </c>
      <c r="BI177" s="35">
        <v>1.7347650825400001</v>
      </c>
      <c r="BJ177" s="35">
        <v>1.7347650825400001</v>
      </c>
      <c r="BK177" s="35" t="s">
        <v>647</v>
      </c>
      <c r="BL177" s="35">
        <v>67.052218456999995</v>
      </c>
      <c r="BM177" s="35">
        <v>67.052218456999995</v>
      </c>
      <c r="BN177" s="35" t="e">
        <f>BH177/BK177</f>
        <v>#VALUE!</v>
      </c>
      <c r="BO177" s="35">
        <f>BI177/BL177</f>
        <v>2.5871852154339826E-2</v>
      </c>
      <c r="BP177" s="35">
        <f>BJ177/BM177</f>
        <v>2.5871852154339826E-2</v>
      </c>
      <c r="BQ177" s="26" t="s">
        <v>647</v>
      </c>
      <c r="BR177" s="26">
        <v>8</v>
      </c>
      <c r="BS177" s="26">
        <v>4</v>
      </c>
      <c r="BT177" s="35" t="s">
        <v>647</v>
      </c>
      <c r="BU177" s="35">
        <v>0.21219056473699999</v>
      </c>
      <c r="BV177" s="35">
        <v>0.21219056473699999</v>
      </c>
      <c r="BW177" s="26" t="s">
        <v>647</v>
      </c>
      <c r="BX177" s="26">
        <v>158</v>
      </c>
      <c r="BY177" s="26">
        <v>158</v>
      </c>
      <c r="BZ177" s="27"/>
      <c r="CA177" s="35">
        <v>3.1170133832100002</v>
      </c>
      <c r="CB177" s="35">
        <v>3.3383608815399999</v>
      </c>
      <c r="CC177" s="35">
        <v>3.3657231722100001</v>
      </c>
      <c r="CD177" s="35">
        <v>67.6756972628</v>
      </c>
      <c r="CE177" s="35">
        <v>69.079664156700005</v>
      </c>
      <c r="CF177" s="35">
        <v>68.468971074500004</v>
      </c>
      <c r="CG177" s="35">
        <f>CA177/CD177</f>
        <v>4.6058090411775651E-2</v>
      </c>
      <c r="CH177" s="35">
        <f>CB177/CE177</f>
        <v>4.832624654872781E-2</v>
      </c>
      <c r="CI177" s="35">
        <f>CC177/CF177</f>
        <v>4.9156911800935489E-2</v>
      </c>
      <c r="CJ177" s="26">
        <v>1168</v>
      </c>
      <c r="CK177" s="26">
        <v>442</v>
      </c>
      <c r="CL177" s="26">
        <v>94</v>
      </c>
      <c r="CM177" s="35">
        <v>8.4173752814399996E-2</v>
      </c>
      <c r="CN177" s="35">
        <v>7.7617600176000001E-2</v>
      </c>
      <c r="CO177" s="35">
        <v>7.6076634527199996E-2</v>
      </c>
      <c r="CP177" s="26">
        <v>402</v>
      </c>
      <c r="CQ177" s="26">
        <v>445</v>
      </c>
      <c r="CR177" s="26">
        <v>450</v>
      </c>
      <c r="CS177" s="26"/>
      <c r="CT177" s="35">
        <v>201710161700</v>
      </c>
      <c r="CU177" s="35">
        <v>201710161900</v>
      </c>
      <c r="CV177" s="35">
        <v>2.9350787089769601</v>
      </c>
      <c r="CW177" s="35">
        <v>2.7532688050418401</v>
      </c>
      <c r="CX177" s="35">
        <v>0.34099068853589898</v>
      </c>
      <c r="CY177" s="35">
        <v>225.525040439772</v>
      </c>
      <c r="CZ177" s="35">
        <v>218.837225169607</v>
      </c>
      <c r="DA177" s="35">
        <v>17.6754993426912</v>
      </c>
      <c r="DC177" s="47">
        <f>AQ177*CW177*3600/AT177</f>
        <v>232.09423458974931</v>
      </c>
      <c r="DD177" s="47">
        <f>(CX177/CW177)*DC177</f>
        <v>28.744731612490845</v>
      </c>
    </row>
    <row r="178" spans="1:108" s="1" customFormat="1" ht="24" customHeight="1" x14ac:dyDescent="0.3">
      <c r="A178" s="3" t="s">
        <v>581</v>
      </c>
      <c r="B178" s="11">
        <v>34.328167999999998</v>
      </c>
      <c r="C178" s="11">
        <v>-118.52011400000001</v>
      </c>
      <c r="D178" s="23" t="str">
        <f>CONCATENATE(E178,"_",F178,"_",TEXT(G178,"00000"))</f>
        <v>ANG_CH4_00174</v>
      </c>
      <c r="E178" s="23" t="s">
        <v>20</v>
      </c>
      <c r="F178" s="23" t="s">
        <v>21</v>
      </c>
      <c r="G178" s="23">
        <f>G177+1</f>
        <v>174</v>
      </c>
      <c r="H178" s="11">
        <v>34.328149000000003</v>
      </c>
      <c r="I178" s="11">
        <v>-118.520101</v>
      </c>
      <c r="J178" s="3" t="s">
        <v>22</v>
      </c>
      <c r="K178" s="12" t="s">
        <v>33</v>
      </c>
      <c r="L178" s="12" t="s">
        <v>57</v>
      </c>
      <c r="M178" s="12" t="s">
        <v>24</v>
      </c>
      <c r="N178" s="1" t="s">
        <v>524</v>
      </c>
      <c r="O178" s="12" t="s">
        <v>27</v>
      </c>
      <c r="P178" s="12" t="s">
        <v>34</v>
      </c>
      <c r="Q178" s="12" t="s">
        <v>28</v>
      </c>
      <c r="R178" s="1" t="s">
        <v>92</v>
      </c>
      <c r="S178" s="3" t="str">
        <f>CONCATENATE(MID(R178,8,2),"/",MID(R178,10,2),"/",MID(R178,6,2))</f>
        <v>10/16/17</v>
      </c>
      <c r="T178" s="3" t="str">
        <f>CONCATENATE(MID(R178,13,2),":",MID(R178,15,2),":",MID(R178,17,2))</f>
        <v>18:52:39</v>
      </c>
      <c r="U178" s="22"/>
      <c r="V178" s="35">
        <v>2.26921455462</v>
      </c>
      <c r="W178" s="35">
        <v>3.3961888559500002</v>
      </c>
      <c r="X178" s="35">
        <v>3.0984090544999998</v>
      </c>
      <c r="Y178" s="35">
        <v>143.56879883900001</v>
      </c>
      <c r="Z178" s="35">
        <v>148.82204137799999</v>
      </c>
      <c r="AA178" s="35">
        <v>130.552671363</v>
      </c>
      <c r="AB178" s="35">
        <f>V178/Y178</f>
        <v>1.5805764016767514E-2</v>
      </c>
      <c r="AC178" s="35">
        <f>W178/Z178</f>
        <v>2.2820469498357861E-2</v>
      </c>
      <c r="AD178" s="35">
        <f>X178/AA178</f>
        <v>2.3733019187979033E-2</v>
      </c>
      <c r="AE178" s="26">
        <v>1181</v>
      </c>
      <c r="AF178" s="26">
        <v>1</v>
      </c>
      <c r="AG178" s="26">
        <v>1</v>
      </c>
      <c r="AH178" s="35">
        <v>0.108764241545</v>
      </c>
      <c r="AI178" s="35">
        <v>7.28805295682E-2</v>
      </c>
      <c r="AJ178" s="35">
        <v>7.1418310373599997E-2</v>
      </c>
      <c r="AK178" s="26">
        <v>660</v>
      </c>
      <c r="AL178" s="26">
        <v>1021</v>
      </c>
      <c r="AM178" s="26">
        <v>914</v>
      </c>
      <c r="AN178" s="26"/>
      <c r="AO178" s="35">
        <v>1.3910292632800001</v>
      </c>
      <c r="AP178" s="35">
        <v>1.65419716518</v>
      </c>
      <c r="AQ178" s="35">
        <v>1.6358743577799999</v>
      </c>
      <c r="AR178" s="35">
        <v>142.80056022299999</v>
      </c>
      <c r="AS178" s="35">
        <v>146.219013811</v>
      </c>
      <c r="AT178" s="35">
        <v>126.14277625</v>
      </c>
      <c r="AU178" s="35">
        <f>AO178/AR178</f>
        <v>9.7410630680141806E-3</v>
      </c>
      <c r="AV178" s="35">
        <f>AP178/AS178</f>
        <v>1.1313146779379765E-2</v>
      </c>
      <c r="AW178" s="35">
        <f>AQ178/AT178</f>
        <v>1.2968434708761216E-2</v>
      </c>
      <c r="AX178" s="26">
        <v>901</v>
      </c>
      <c r="AY178" s="26">
        <v>346</v>
      </c>
      <c r="AZ178" s="26">
        <v>77</v>
      </c>
      <c r="BA178" s="35">
        <v>0.27890734418599999</v>
      </c>
      <c r="BB178" s="35">
        <v>0.23891995720799999</v>
      </c>
      <c r="BC178" s="35">
        <v>0.20884565604300001</v>
      </c>
      <c r="BD178" s="26">
        <v>256</v>
      </c>
      <c r="BE178" s="26">
        <v>306</v>
      </c>
      <c r="BF178" s="26">
        <v>302</v>
      </c>
      <c r="BG178" s="27"/>
      <c r="BH178" s="35">
        <v>0.151087881974</v>
      </c>
      <c r="BI178" s="35">
        <v>0.151087881974</v>
      </c>
      <c r="BJ178" s="35">
        <v>0.151087881974</v>
      </c>
      <c r="BK178" s="35">
        <v>17.204650534100001</v>
      </c>
      <c r="BL178" s="35">
        <v>17.204650534100001</v>
      </c>
      <c r="BM178" s="35">
        <v>17.204650534100001</v>
      </c>
      <c r="BN178" s="35">
        <f>BH178/BK178</f>
        <v>8.7818047611336516E-3</v>
      </c>
      <c r="BO178" s="35">
        <f>BI178/BL178</f>
        <v>8.7818047611336516E-3</v>
      </c>
      <c r="BP178" s="35">
        <f>BJ178/BM178</f>
        <v>8.7818047611336516E-3</v>
      </c>
      <c r="BQ178" s="26">
        <v>19</v>
      </c>
      <c r="BR178" s="26">
        <v>16</v>
      </c>
      <c r="BS178" s="26">
        <v>13</v>
      </c>
      <c r="BT178" s="35">
        <v>0.50601913335500004</v>
      </c>
      <c r="BU178" s="35">
        <v>0.50601913335500004</v>
      </c>
      <c r="BV178" s="35">
        <v>0.50601913335500004</v>
      </c>
      <c r="BW178" s="26">
        <v>17</v>
      </c>
      <c r="BX178" s="26">
        <v>17</v>
      </c>
      <c r="BY178" s="26">
        <v>17</v>
      </c>
      <c r="BZ178" s="27"/>
      <c r="CA178" s="35">
        <v>1.3910292629300001</v>
      </c>
      <c r="CB178" s="35">
        <v>1.6247112083999999</v>
      </c>
      <c r="CC178" s="35">
        <v>1.6358743577799999</v>
      </c>
      <c r="CD178" s="35">
        <v>68.410525505899997</v>
      </c>
      <c r="CE178" s="35">
        <v>57.688820407400001</v>
      </c>
      <c r="CF178" s="35">
        <v>68.264192663499998</v>
      </c>
      <c r="CG178" s="35">
        <f>CA178/CD178</f>
        <v>2.0333556169072727E-2</v>
      </c>
      <c r="CH178" s="35">
        <f>CB178/CE178</f>
        <v>2.8163363315911915E-2</v>
      </c>
      <c r="CI178" s="35">
        <f>CC178/CF178</f>
        <v>2.3963871745233154E-2</v>
      </c>
      <c r="CJ178" s="26">
        <v>901</v>
      </c>
      <c r="CK178" s="26">
        <v>346</v>
      </c>
      <c r="CL178" s="26">
        <v>77</v>
      </c>
      <c r="CM178" s="35">
        <v>0.13361430762900001</v>
      </c>
      <c r="CN178" s="35">
        <v>9.6148034012400005E-2</v>
      </c>
      <c r="CO178" s="35">
        <v>0.11302018652900001</v>
      </c>
      <c r="CP178" s="26">
        <v>256</v>
      </c>
      <c r="CQ178" s="26">
        <v>300</v>
      </c>
      <c r="CR178" s="26">
        <v>302</v>
      </c>
      <c r="CS178" s="26"/>
      <c r="CT178" s="35">
        <v>201710161700</v>
      </c>
      <c r="CU178" s="35">
        <v>201710161900</v>
      </c>
      <c r="CV178" s="35">
        <v>2.7935833132310801</v>
      </c>
      <c r="CW178" s="35">
        <v>2.64323478432458</v>
      </c>
      <c r="CX178" s="35">
        <v>0.31198528411487803</v>
      </c>
      <c r="CY178" s="35">
        <v>242.12070294802299</v>
      </c>
      <c r="CZ178" s="35">
        <v>228.04905032068001</v>
      </c>
      <c r="DA178" s="35">
        <v>18.865060671914101</v>
      </c>
      <c r="DC178" s="47">
        <f>AQ178*CW178*3600/AT178</f>
        <v>123.40302379358347</v>
      </c>
      <c r="DD178" s="47">
        <f>(CX178/CW178)*DC178</f>
        <v>14.56545883369721</v>
      </c>
    </row>
    <row r="179" spans="1:108" s="1" customFormat="1" ht="24" customHeight="1" x14ac:dyDescent="0.3">
      <c r="A179" s="3" t="s">
        <v>583</v>
      </c>
      <c r="B179" s="11">
        <v>34.328155000000002</v>
      </c>
      <c r="C179" s="11">
        <v>-118.51593800000001</v>
      </c>
      <c r="D179" s="23" t="str">
        <f>CONCATENATE(E179,"_",F179,"_",TEXT(G179,"00000"))</f>
        <v>ANG_CH4_00175</v>
      </c>
      <c r="E179" s="23" t="s">
        <v>20</v>
      </c>
      <c r="F179" s="23" t="s">
        <v>21</v>
      </c>
      <c r="G179" s="23">
        <f>G178+1</f>
        <v>175</v>
      </c>
      <c r="H179" s="11">
        <v>34.328122999999998</v>
      </c>
      <c r="I179" s="11">
        <v>-118.515933</v>
      </c>
      <c r="J179" s="3" t="s">
        <v>22</v>
      </c>
      <c r="K179" s="12" t="s">
        <v>33</v>
      </c>
      <c r="L179" s="12" t="s">
        <v>57</v>
      </c>
      <c r="M179" s="12" t="s">
        <v>24</v>
      </c>
      <c r="N179" s="1" t="s">
        <v>91</v>
      </c>
      <c r="O179" s="12" t="s">
        <v>27</v>
      </c>
      <c r="P179" s="12" t="s">
        <v>34</v>
      </c>
      <c r="Q179" s="12" t="s">
        <v>28</v>
      </c>
      <c r="R179" s="1" t="s">
        <v>92</v>
      </c>
      <c r="S179" s="3" t="str">
        <f>CONCATENATE(MID(R179,8,2),"/",MID(R179,10,2),"/",MID(R179,6,2))</f>
        <v>10/16/17</v>
      </c>
      <c r="T179" s="3" t="str">
        <f>CONCATENATE(MID(R179,13,2),":",MID(R179,15,2),":",MID(R179,17,2))</f>
        <v>18:52:39</v>
      </c>
      <c r="U179" s="22"/>
      <c r="V179" s="35">
        <v>5.0922949707000003</v>
      </c>
      <c r="W179" s="35">
        <v>5.7381507454299996</v>
      </c>
      <c r="X179" s="35">
        <v>5.3800444365800004</v>
      </c>
      <c r="Y179" s="35">
        <v>120.88010589</v>
      </c>
      <c r="Z179" s="35">
        <v>148.82204137799999</v>
      </c>
      <c r="AA179" s="35">
        <v>130.552671363</v>
      </c>
      <c r="AB179" s="35">
        <f>V179/Y179</f>
        <v>4.2126824204918804E-2</v>
      </c>
      <c r="AC179" s="35">
        <f>W179/Z179</f>
        <v>3.8557129658337401E-2</v>
      </c>
      <c r="AD179" s="35">
        <f>X179/AA179</f>
        <v>4.1209761396768796E-2</v>
      </c>
      <c r="AE179" s="26">
        <v>1082</v>
      </c>
      <c r="AF179" s="26">
        <v>1</v>
      </c>
      <c r="AG179" s="26">
        <v>1</v>
      </c>
      <c r="AH179" s="35">
        <v>4.0645630763300002E-2</v>
      </c>
      <c r="AI179" s="35">
        <v>4.4424489963699999E-2</v>
      </c>
      <c r="AJ179" s="35">
        <v>4.1710118646299997E-2</v>
      </c>
      <c r="AK179" s="26">
        <v>1487</v>
      </c>
      <c r="AL179" s="26">
        <v>1675</v>
      </c>
      <c r="AM179" s="26">
        <v>1565</v>
      </c>
      <c r="AN179" s="26"/>
      <c r="AO179" s="35" t="s">
        <v>647</v>
      </c>
      <c r="AP179" s="35">
        <v>2.5725086354300002</v>
      </c>
      <c r="AQ179" s="35">
        <v>2.3178847167100001</v>
      </c>
      <c r="AR179" s="35" t="s">
        <v>647</v>
      </c>
      <c r="AS179" s="35">
        <v>149.37201879899999</v>
      </c>
      <c r="AT179" s="35">
        <v>126.14277625</v>
      </c>
      <c r="AU179" s="35" t="e">
        <f>AO179/AR179</f>
        <v>#VALUE!</v>
      </c>
      <c r="AV179" s="35">
        <f>AP179/AS179</f>
        <v>1.7222158849520903E-2</v>
      </c>
      <c r="AW179" s="35">
        <f>AQ179/AT179</f>
        <v>1.8375088812983061E-2</v>
      </c>
      <c r="AX179" s="26" t="s">
        <v>647</v>
      </c>
      <c r="AY179" s="26">
        <v>351</v>
      </c>
      <c r="AZ179" s="26">
        <v>77</v>
      </c>
      <c r="BA179" s="35" t="s">
        <v>647</v>
      </c>
      <c r="BB179" s="35">
        <v>0.13313014153200001</v>
      </c>
      <c r="BC179" s="35">
        <v>0.124893837871</v>
      </c>
      <c r="BD179" s="26" t="s">
        <v>647</v>
      </c>
      <c r="BE179" s="26">
        <v>561</v>
      </c>
      <c r="BF179" s="26">
        <v>505</v>
      </c>
      <c r="BG179" s="27"/>
      <c r="BH179" s="35" t="s">
        <v>647</v>
      </c>
      <c r="BI179" s="35" t="s">
        <v>647</v>
      </c>
      <c r="BJ179" s="35" t="s">
        <v>647</v>
      </c>
      <c r="BK179" s="35" t="s">
        <v>647</v>
      </c>
      <c r="BL179" s="35" t="s">
        <v>647</v>
      </c>
      <c r="BM179" s="35" t="s">
        <v>647</v>
      </c>
      <c r="BN179" s="35" t="e">
        <f>BH179/BK179</f>
        <v>#VALUE!</v>
      </c>
      <c r="BO179" s="35" t="e">
        <f>BI179/BL179</f>
        <v>#VALUE!</v>
      </c>
      <c r="BP179" s="35" t="e">
        <f>BJ179/BM179</f>
        <v>#VALUE!</v>
      </c>
      <c r="BQ179" s="26" t="s">
        <v>647</v>
      </c>
      <c r="BR179" s="26" t="s">
        <v>647</v>
      </c>
      <c r="BS179" s="26" t="s">
        <v>647</v>
      </c>
      <c r="BT179" s="35" t="s">
        <v>647</v>
      </c>
      <c r="BU179" s="35" t="s">
        <v>647</v>
      </c>
      <c r="BV179" s="35" t="s">
        <v>647</v>
      </c>
      <c r="BW179" s="26" t="s">
        <v>647</v>
      </c>
      <c r="BX179" s="26" t="s">
        <v>647</v>
      </c>
      <c r="BY179" s="26" t="s">
        <v>647</v>
      </c>
      <c r="BZ179" s="27"/>
      <c r="CA179" s="35" t="s">
        <v>647</v>
      </c>
      <c r="CB179" s="35">
        <v>2.3018936333300002</v>
      </c>
      <c r="CC179" s="35">
        <v>2.3178847167100001</v>
      </c>
      <c r="CD179" s="35" t="s">
        <v>647</v>
      </c>
      <c r="CE179" s="35">
        <v>70.256672280999993</v>
      </c>
      <c r="CF179" s="35">
        <v>68.264192663499998</v>
      </c>
      <c r="CG179" s="35" t="e">
        <f>CA179/CD179</f>
        <v>#VALUE!</v>
      </c>
      <c r="CH179" s="35">
        <f>CB179/CE179</f>
        <v>3.2764057257413222E-2</v>
      </c>
      <c r="CI179" s="35">
        <f>CC179/CF179</f>
        <v>3.3954619929891058E-2</v>
      </c>
      <c r="CJ179" s="26" t="s">
        <v>647</v>
      </c>
      <c r="CK179" s="26">
        <v>351</v>
      </c>
      <c r="CL179" s="26">
        <v>77</v>
      </c>
      <c r="CM179" s="35" t="s">
        <v>647</v>
      </c>
      <c r="CN179" s="35">
        <v>6.9976765220100004E-2</v>
      </c>
      <c r="CO179" s="35">
        <v>6.7588309567800001E-2</v>
      </c>
      <c r="CP179" s="26" t="s">
        <v>647</v>
      </c>
      <c r="CQ179" s="26">
        <v>502</v>
      </c>
      <c r="CR179" s="26">
        <v>505</v>
      </c>
      <c r="CS179" s="26"/>
      <c r="CT179" s="35">
        <v>201710161700</v>
      </c>
      <c r="CU179" s="35">
        <v>201710161900</v>
      </c>
      <c r="CV179" s="35">
        <v>2.9350787089769601</v>
      </c>
      <c r="CW179" s="35">
        <v>2.5934729504820102</v>
      </c>
      <c r="CX179" s="35">
        <v>0.33141193542163699</v>
      </c>
      <c r="CY179" s="35">
        <v>225.525040439772</v>
      </c>
      <c r="CZ179" s="35">
        <v>227.61568598685901</v>
      </c>
      <c r="DA179" s="35">
        <v>18.235110762459701</v>
      </c>
      <c r="DC179" s="47">
        <f>AQ179*CW179*3600/AT179</f>
        <v>171.55906487703416</v>
      </c>
      <c r="DD179" s="47">
        <f>(CX179/CW179)*DC179</f>
        <v>21.923005489398673</v>
      </c>
    </row>
    <row r="180" spans="1:108" s="1" customFormat="1" ht="24" customHeight="1" x14ac:dyDescent="0.3">
      <c r="A180" s="3" t="s">
        <v>586</v>
      </c>
      <c r="B180" s="11">
        <v>34.330173000000002</v>
      </c>
      <c r="C180" s="11">
        <v>-118.51746900000001</v>
      </c>
      <c r="D180" s="23" t="str">
        <f>CONCATENATE(E180,"_",F180,"_",TEXT(G180,"00000"))</f>
        <v>ANG_CH4_00176</v>
      </c>
      <c r="E180" s="23" t="s">
        <v>20</v>
      </c>
      <c r="F180" s="23" t="s">
        <v>21</v>
      </c>
      <c r="G180" s="23">
        <f>G179+1</f>
        <v>176</v>
      </c>
      <c r="H180" s="11">
        <v>34.330122000000003</v>
      </c>
      <c r="I180" s="11">
        <v>-118.517456</v>
      </c>
      <c r="J180" s="3" t="s">
        <v>22</v>
      </c>
      <c r="K180" s="12" t="s">
        <v>33</v>
      </c>
      <c r="L180" s="12" t="s">
        <v>57</v>
      </c>
      <c r="M180" s="12" t="s">
        <v>24</v>
      </c>
      <c r="N180" s="1" t="s">
        <v>525</v>
      </c>
      <c r="O180" s="12" t="s">
        <v>27</v>
      </c>
      <c r="P180" s="12" t="s">
        <v>34</v>
      </c>
      <c r="Q180" s="12" t="s">
        <v>28</v>
      </c>
      <c r="R180" s="1" t="s">
        <v>92</v>
      </c>
      <c r="S180" s="3" t="str">
        <f>CONCATENATE(MID(R180,8,2),"/",MID(R180,10,2),"/",MID(R180,6,2))</f>
        <v>10/16/17</v>
      </c>
      <c r="T180" s="3" t="str">
        <f>CONCATENATE(MID(R180,13,2),":",MID(R180,15,2),":",MID(R180,17,2))</f>
        <v>18:52:39</v>
      </c>
      <c r="U180" s="22"/>
      <c r="V180" s="35">
        <v>0.98958113106000001</v>
      </c>
      <c r="W180" s="35">
        <v>2.8745696291799998</v>
      </c>
      <c r="X180" s="35">
        <v>2.5751138779299998</v>
      </c>
      <c r="Y180" s="35">
        <v>142.05632685699999</v>
      </c>
      <c r="Z180" s="35">
        <v>148.82204137799999</v>
      </c>
      <c r="AA180" s="35">
        <v>130.552671363</v>
      </c>
      <c r="AB180" s="35">
        <f>V180/Y180</f>
        <v>6.9661179685164953E-3</v>
      </c>
      <c r="AC180" s="35">
        <f>W180/Z180</f>
        <v>1.9315483127117894E-2</v>
      </c>
      <c r="AD180" s="35">
        <f>X180/AA180</f>
        <v>1.9724712263986765E-2</v>
      </c>
      <c r="AE180" s="26">
        <v>1133</v>
      </c>
      <c r="AF180" s="26">
        <v>1</v>
      </c>
      <c r="AG180" s="26">
        <v>1</v>
      </c>
      <c r="AH180" s="35">
        <v>0.25549699074900001</v>
      </c>
      <c r="AI180" s="35">
        <v>8.3796194469799995E-2</v>
      </c>
      <c r="AJ180" s="35">
        <v>8.2943247371599998E-2</v>
      </c>
      <c r="AK180" s="26">
        <v>278</v>
      </c>
      <c r="AL180" s="26">
        <v>888</v>
      </c>
      <c r="AM180" s="26">
        <v>787</v>
      </c>
      <c r="AN180" s="26"/>
      <c r="AO180" s="35">
        <v>3.8552798310199997E-2</v>
      </c>
      <c r="AP180" s="35">
        <v>0.66518856906000001</v>
      </c>
      <c r="AQ180" s="35">
        <v>0.64122035522200005</v>
      </c>
      <c r="AR180" s="35">
        <v>11.313708499000001</v>
      </c>
      <c r="AS180" s="35">
        <v>149.37201879899999</v>
      </c>
      <c r="AT180" s="35">
        <v>126.14277625</v>
      </c>
      <c r="AU180" s="35">
        <f>AO180/AR180</f>
        <v>3.4076181398528709E-3</v>
      </c>
      <c r="AV180" s="35">
        <f>AP180/AS180</f>
        <v>4.4532341090944222E-3</v>
      </c>
      <c r="AW180" s="35">
        <f>AQ180/AT180</f>
        <v>5.0832903340511347E-3</v>
      </c>
      <c r="AX180" s="26">
        <v>906</v>
      </c>
      <c r="AY180" s="26">
        <v>351</v>
      </c>
      <c r="AZ180" s="26">
        <v>77</v>
      </c>
      <c r="BA180" s="35">
        <v>0.28284271247499998</v>
      </c>
      <c r="BB180" s="35">
        <v>0.61723974710200002</v>
      </c>
      <c r="BC180" s="35">
        <v>0.54371886314600004</v>
      </c>
      <c r="BD180" s="26">
        <v>20</v>
      </c>
      <c r="BE180" s="26">
        <v>121</v>
      </c>
      <c r="BF180" s="26">
        <v>116</v>
      </c>
      <c r="BG180" s="27"/>
      <c r="BH180" s="35" t="s">
        <v>647</v>
      </c>
      <c r="BI180" s="35" t="s">
        <v>647</v>
      </c>
      <c r="BJ180" s="35" t="s">
        <v>647</v>
      </c>
      <c r="BK180" s="35" t="s">
        <v>647</v>
      </c>
      <c r="BL180" s="35" t="s">
        <v>647</v>
      </c>
      <c r="BM180" s="35" t="s">
        <v>647</v>
      </c>
      <c r="BN180" s="35" t="e">
        <f>BH180/BK180</f>
        <v>#VALUE!</v>
      </c>
      <c r="BO180" s="35" t="e">
        <f>BI180/BL180</f>
        <v>#VALUE!</v>
      </c>
      <c r="BP180" s="35" t="e">
        <f>BJ180/BM180</f>
        <v>#VALUE!</v>
      </c>
      <c r="BQ180" s="26" t="s">
        <v>647</v>
      </c>
      <c r="BR180" s="26" t="s">
        <v>647</v>
      </c>
      <c r="BS180" s="26" t="s">
        <v>647</v>
      </c>
      <c r="BT180" s="35" t="s">
        <v>647</v>
      </c>
      <c r="BU180" s="35" t="s">
        <v>647</v>
      </c>
      <c r="BV180" s="35" t="s">
        <v>647</v>
      </c>
      <c r="BW180" s="26" t="s">
        <v>647</v>
      </c>
      <c r="BX180" s="26" t="s">
        <v>647</v>
      </c>
      <c r="BY180" s="26" t="s">
        <v>647</v>
      </c>
      <c r="BZ180" s="27"/>
      <c r="CA180" s="35">
        <v>3.8552798310199997E-2</v>
      </c>
      <c r="CB180" s="35">
        <v>0.62720455523700003</v>
      </c>
      <c r="CC180" s="35">
        <v>0.64122035522200005</v>
      </c>
      <c r="CD180" s="35">
        <v>11.313708499000001</v>
      </c>
      <c r="CE180" s="35">
        <v>70.256672280999993</v>
      </c>
      <c r="CF180" s="35">
        <v>68.264192663499998</v>
      </c>
      <c r="CG180" s="35">
        <f>CA180/CD180</f>
        <v>3.4076181398528709E-3</v>
      </c>
      <c r="CH180" s="35">
        <f>CB180/CE180</f>
        <v>8.9273308124873905E-3</v>
      </c>
      <c r="CI180" s="35">
        <f>CC180/CF180</f>
        <v>9.3932167100080934E-3</v>
      </c>
      <c r="CJ180" s="26">
        <v>906</v>
      </c>
      <c r="CK180" s="26">
        <v>351</v>
      </c>
      <c r="CL180" s="26">
        <v>77</v>
      </c>
      <c r="CM180" s="35">
        <v>0.28284271247499998</v>
      </c>
      <c r="CN180" s="35">
        <v>0.31087023133199998</v>
      </c>
      <c r="CO180" s="35">
        <v>0.29424220975600002</v>
      </c>
      <c r="CP180" s="26">
        <v>20</v>
      </c>
      <c r="CQ180" s="26">
        <v>113</v>
      </c>
      <c r="CR180" s="26">
        <v>116</v>
      </c>
      <c r="CS180" s="26"/>
      <c r="CT180" s="35">
        <v>201710161700</v>
      </c>
      <c r="CU180" s="35">
        <v>201710161900</v>
      </c>
      <c r="CV180" s="35">
        <v>2.9350787089769601</v>
      </c>
      <c r="CW180" s="35">
        <v>2.65682457182346</v>
      </c>
      <c r="CX180" s="35">
        <v>0.31087457250765499</v>
      </c>
      <c r="CY180" s="35">
        <v>225.525040439772</v>
      </c>
      <c r="CZ180" s="35">
        <v>224.774332891261</v>
      </c>
      <c r="DA180" s="35">
        <v>18.739383326391401</v>
      </c>
      <c r="DC180" s="47">
        <f>AQ180*CW180*3600/AT180</f>
        <v>48.619478394791059</v>
      </c>
      <c r="DD180" s="47">
        <f>(CX180/CW180)*DC180</f>
        <v>5.6889565543095886</v>
      </c>
    </row>
    <row r="181" spans="1:108" s="1" customFormat="1" ht="24" customHeight="1" x14ac:dyDescent="0.3">
      <c r="A181" s="3" t="s">
        <v>587</v>
      </c>
      <c r="B181" s="11">
        <v>34.326006</v>
      </c>
      <c r="C181" s="11">
        <v>-118.512997</v>
      </c>
      <c r="D181" s="23" t="str">
        <f>CONCATENATE(E181,"_",F181,"_",TEXT(G181,"00000"))</f>
        <v>ANG_CH4_00177</v>
      </c>
      <c r="E181" s="23" t="s">
        <v>20</v>
      </c>
      <c r="F181" s="23" t="s">
        <v>21</v>
      </c>
      <c r="G181" s="23">
        <f>G180+1</f>
        <v>177</v>
      </c>
      <c r="H181" s="11">
        <v>34.325575999999998</v>
      </c>
      <c r="I181" s="11">
        <v>-118.51371899999999</v>
      </c>
      <c r="J181" s="3" t="s">
        <v>22</v>
      </c>
      <c r="K181" s="12" t="s">
        <v>33</v>
      </c>
      <c r="L181" s="12" t="s">
        <v>57</v>
      </c>
      <c r="M181" s="12" t="s">
        <v>24</v>
      </c>
      <c r="N181" s="1" t="s">
        <v>505</v>
      </c>
      <c r="O181" s="12" t="s">
        <v>27</v>
      </c>
      <c r="P181" s="12" t="s">
        <v>34</v>
      </c>
      <c r="Q181" s="12" t="s">
        <v>28</v>
      </c>
      <c r="R181" s="1" t="s">
        <v>422</v>
      </c>
      <c r="S181" s="3" t="str">
        <f>CONCATENATE(MID(R181,8,2),"/",MID(R181,10,2),"/",MID(R181,6,2))</f>
        <v>10/16/17</v>
      </c>
      <c r="T181" s="3" t="str">
        <f>CONCATENATE(MID(R181,13,2),":",MID(R181,15,2),":",MID(R181,17,2))</f>
        <v>18:57:27</v>
      </c>
      <c r="U181" s="22"/>
      <c r="V181" s="35">
        <v>3.59477802948</v>
      </c>
      <c r="W181" s="35">
        <v>3.6293734522299999</v>
      </c>
      <c r="X181" s="35">
        <v>3.83855224721</v>
      </c>
      <c r="Y181" s="35">
        <v>136.029408585</v>
      </c>
      <c r="Z181" s="35">
        <v>148.660687473</v>
      </c>
      <c r="AA181" s="35">
        <v>126.015872016</v>
      </c>
      <c r="AB181" s="35">
        <f>V181/Y181</f>
        <v>2.6426476942548415E-2</v>
      </c>
      <c r="AC181" s="35">
        <f>W181/Z181</f>
        <v>2.4413807805706352E-2</v>
      </c>
      <c r="AD181" s="35">
        <f>X181/AA181</f>
        <v>3.0460863269054124E-2</v>
      </c>
      <c r="AE181" s="26">
        <v>1303</v>
      </c>
      <c r="AF181" s="26">
        <v>606</v>
      </c>
      <c r="AG181" s="26">
        <v>7</v>
      </c>
      <c r="AH181" s="35">
        <v>8.8908110186300002E-2</v>
      </c>
      <c r="AI181" s="35">
        <v>9.5910120950399996E-2</v>
      </c>
      <c r="AJ181" s="35">
        <v>7.5913175913399994E-2</v>
      </c>
      <c r="AK181" s="26">
        <v>765</v>
      </c>
      <c r="AL181" s="26">
        <v>775</v>
      </c>
      <c r="AM181" s="26">
        <v>830</v>
      </c>
      <c r="AN181" s="26"/>
      <c r="AO181" s="35">
        <v>1.70226281368</v>
      </c>
      <c r="AP181" s="35">
        <v>1.8263663158800001</v>
      </c>
      <c r="AQ181" s="35">
        <v>2.00762401788</v>
      </c>
      <c r="AR181" s="35">
        <v>134.05968819899999</v>
      </c>
      <c r="AS181" s="35">
        <v>127.263506159</v>
      </c>
      <c r="AT181" s="35">
        <v>144.402216049</v>
      </c>
      <c r="AU181" s="35">
        <f>AO181/AR181</f>
        <v>1.2697797798493596E-2</v>
      </c>
      <c r="AV181" s="35">
        <f>AP181/AS181</f>
        <v>1.4351060810773053E-2</v>
      </c>
      <c r="AW181" s="35">
        <f>AQ181/AT181</f>
        <v>1.3903000056444792E-2</v>
      </c>
      <c r="AX181" s="26">
        <v>759</v>
      </c>
      <c r="AY181" s="26">
        <v>404</v>
      </c>
      <c r="AZ181" s="26">
        <v>130</v>
      </c>
      <c r="BA181" s="35">
        <v>0.16550578790000001</v>
      </c>
      <c r="BB181" s="35">
        <v>0.14661694257999999</v>
      </c>
      <c r="BC181" s="35">
        <v>0.151683000052</v>
      </c>
      <c r="BD181" s="26">
        <v>405</v>
      </c>
      <c r="BE181" s="26">
        <v>434</v>
      </c>
      <c r="BF181" s="26">
        <v>476</v>
      </c>
      <c r="BG181" s="27"/>
      <c r="BH181" s="35">
        <v>5.76915135027E-2</v>
      </c>
      <c r="BI181" s="35">
        <v>5.76915135027E-2</v>
      </c>
      <c r="BJ181" s="35">
        <v>5.76915135027E-2</v>
      </c>
      <c r="BK181" s="35">
        <v>12.1655250606</v>
      </c>
      <c r="BL181" s="35">
        <v>12.1655250606</v>
      </c>
      <c r="BM181" s="35">
        <v>12.1655250606</v>
      </c>
      <c r="BN181" s="35">
        <f>BH181/BK181</f>
        <v>4.7422131979772252E-3</v>
      </c>
      <c r="BO181" s="35">
        <f>BI181/BL181</f>
        <v>4.7422131979772252E-3</v>
      </c>
      <c r="BP181" s="35">
        <f>BJ181/BM181</f>
        <v>4.7422131979772252E-3</v>
      </c>
      <c r="BQ181" s="26">
        <v>16</v>
      </c>
      <c r="BR181" s="26">
        <v>11</v>
      </c>
      <c r="BS181" s="26">
        <v>10</v>
      </c>
      <c r="BT181" s="35">
        <v>0.55297841184499996</v>
      </c>
      <c r="BU181" s="35">
        <v>0.55297841184499996</v>
      </c>
      <c r="BV181" s="35">
        <v>0.55297841184499996</v>
      </c>
      <c r="BW181" s="26">
        <v>11</v>
      </c>
      <c r="BX181" s="26">
        <v>11</v>
      </c>
      <c r="BY181" s="26">
        <v>11</v>
      </c>
      <c r="BZ181" s="27"/>
      <c r="CA181" s="35">
        <v>1.70226281368</v>
      </c>
      <c r="CB181" s="35">
        <v>1.8263663158800001</v>
      </c>
      <c r="CC181" s="35">
        <v>1.9349019406200001</v>
      </c>
      <c r="CD181" s="35">
        <v>60</v>
      </c>
      <c r="CE181" s="35">
        <v>43.266615305599998</v>
      </c>
      <c r="CF181" s="35">
        <v>64.776538962800004</v>
      </c>
      <c r="CG181" s="35">
        <f>CA181/CD181</f>
        <v>2.8371046894666668E-2</v>
      </c>
      <c r="CH181" s="35">
        <f>CB181/CE181</f>
        <v>4.2211906408209689E-2</v>
      </c>
      <c r="CI181" s="35">
        <f>CC181/CF181</f>
        <v>2.98704125228299E-2</v>
      </c>
      <c r="CJ181" s="26">
        <v>759</v>
      </c>
      <c r="CK181" s="26">
        <v>404</v>
      </c>
      <c r="CL181" s="26">
        <v>130</v>
      </c>
      <c r="CM181" s="35">
        <v>7.4074074074099994E-2</v>
      </c>
      <c r="CN181" s="35">
        <v>4.9846330997199997E-2</v>
      </c>
      <c r="CO181" s="35">
        <v>7.0409281481300004E-2</v>
      </c>
      <c r="CP181" s="26">
        <v>405</v>
      </c>
      <c r="CQ181" s="26">
        <v>434</v>
      </c>
      <c r="CR181" s="26">
        <v>460</v>
      </c>
      <c r="CS181" s="26"/>
      <c r="CT181" s="35">
        <v>201710161700</v>
      </c>
      <c r="CU181" s="35">
        <v>201710161900</v>
      </c>
      <c r="CV181" s="35">
        <v>2.9350787089769601</v>
      </c>
      <c r="CW181" s="35">
        <v>2.57574782411315</v>
      </c>
      <c r="CX181" s="35">
        <v>0.310817205200003</v>
      </c>
      <c r="CY181" s="35">
        <v>225.525040439772</v>
      </c>
      <c r="CZ181" s="35">
        <v>224.59632540497699</v>
      </c>
      <c r="DA181" s="35">
        <v>17.273222328462499</v>
      </c>
      <c r="DC181" s="47">
        <f>AQ181*CW181*3600/AT181</f>
        <v>128.91823971851761</v>
      </c>
      <c r="DD181" s="47">
        <f>(CX181/CW181)*DC181</f>
        <v>15.556649837182752</v>
      </c>
    </row>
    <row r="182" spans="1:108" s="1" customFormat="1" ht="24" customHeight="1" x14ac:dyDescent="0.3">
      <c r="A182" s="3" t="s">
        <v>586</v>
      </c>
      <c r="B182" s="11">
        <v>34.330173000000002</v>
      </c>
      <c r="C182" s="11">
        <v>-118.51746900000001</v>
      </c>
      <c r="D182" s="23" t="str">
        <f>CONCATENATE(E182,"_",F182,"_",TEXT(G182,"00000"))</f>
        <v>ANG_CH4_00178</v>
      </c>
      <c r="E182" s="23" t="s">
        <v>20</v>
      </c>
      <c r="F182" s="23" t="s">
        <v>21</v>
      </c>
      <c r="G182" s="23">
        <f>G181+1</f>
        <v>178</v>
      </c>
      <c r="H182" s="11">
        <v>34.330418999999999</v>
      </c>
      <c r="I182" s="11">
        <v>-118.517337</v>
      </c>
      <c r="J182" s="3" t="s">
        <v>22</v>
      </c>
      <c r="K182" s="12" t="s">
        <v>33</v>
      </c>
      <c r="L182" s="12" t="s">
        <v>57</v>
      </c>
      <c r="M182" s="12" t="s">
        <v>24</v>
      </c>
      <c r="N182" s="1" t="s">
        <v>421</v>
      </c>
      <c r="O182" s="12" t="s">
        <v>27</v>
      </c>
      <c r="P182" s="12" t="s">
        <v>34</v>
      </c>
      <c r="Q182" s="12" t="s">
        <v>28</v>
      </c>
      <c r="R182" s="1" t="s">
        <v>422</v>
      </c>
      <c r="S182" s="3" t="str">
        <f>CONCATENATE(MID(R182,8,2),"/",MID(R182,10,2),"/",MID(R182,6,2))</f>
        <v>10/16/17</v>
      </c>
      <c r="T182" s="3" t="str">
        <f>CONCATENATE(MID(R182,13,2),":",MID(R182,15,2),":",MID(R182,17,2))</f>
        <v>18:57:27</v>
      </c>
      <c r="U182" s="22"/>
      <c r="V182" s="35">
        <v>4.2927183948699996</v>
      </c>
      <c r="W182" s="35">
        <v>5.03396704732</v>
      </c>
      <c r="X182" s="35">
        <v>4.6677509484100002</v>
      </c>
      <c r="Y182" s="35">
        <v>143.56879883900001</v>
      </c>
      <c r="Z182" s="35">
        <v>148.82204137799999</v>
      </c>
      <c r="AA182" s="35">
        <v>130.552671363</v>
      </c>
      <c r="AB182" s="35">
        <f>V182/Y182</f>
        <v>2.9900078774664069E-2</v>
      </c>
      <c r="AC182" s="35">
        <f>W182/Z182</f>
        <v>3.3825413229845398E-2</v>
      </c>
      <c r="AD182" s="35">
        <f>X182/AA182</f>
        <v>3.5753775849069983E-2</v>
      </c>
      <c r="AE182" s="26">
        <v>1181</v>
      </c>
      <c r="AF182" s="26">
        <v>1</v>
      </c>
      <c r="AG182" s="26">
        <v>1</v>
      </c>
      <c r="AH182" s="35">
        <v>5.2589303603900003E-2</v>
      </c>
      <c r="AI182" s="35">
        <v>4.6017947241299997E-2</v>
      </c>
      <c r="AJ182" s="35">
        <v>4.3488564744499997E-2</v>
      </c>
      <c r="AK182" s="26">
        <v>1365</v>
      </c>
      <c r="AL182" s="26">
        <v>1617</v>
      </c>
      <c r="AM182" s="26">
        <v>1501</v>
      </c>
      <c r="AN182" s="26"/>
      <c r="AO182" s="35">
        <v>2.39527872753</v>
      </c>
      <c r="AP182" s="35">
        <v>2.4637178123400001</v>
      </c>
      <c r="AQ182" s="35">
        <v>2.5964507462299999</v>
      </c>
      <c r="AR182" s="35">
        <v>126.491106407</v>
      </c>
      <c r="AS182" s="35">
        <v>143.73586887100001</v>
      </c>
      <c r="AT182" s="35">
        <v>135.602359861</v>
      </c>
      <c r="AU182" s="35">
        <f>AO182/AR182</f>
        <v>1.8936341024822008E-2</v>
      </c>
      <c r="AV182" s="35">
        <f>AP182/AS182</f>
        <v>1.7140591500867025E-2</v>
      </c>
      <c r="AW182" s="35">
        <f>AQ182/AT182</f>
        <v>1.9147533633570295E-2</v>
      </c>
      <c r="AX182" s="26">
        <v>710</v>
      </c>
      <c r="AY182" s="26">
        <v>375</v>
      </c>
      <c r="AZ182" s="26">
        <v>114</v>
      </c>
      <c r="BA182" s="35">
        <v>0.131214840671</v>
      </c>
      <c r="BB182" s="35">
        <v>0.144313121356</v>
      </c>
      <c r="BC182" s="35">
        <v>0.127926754586</v>
      </c>
      <c r="BD182" s="26">
        <v>482</v>
      </c>
      <c r="BE182" s="26">
        <v>498</v>
      </c>
      <c r="BF182" s="26">
        <v>530</v>
      </c>
      <c r="BG182" s="27"/>
      <c r="BH182" s="35">
        <v>0.68697431501499995</v>
      </c>
      <c r="BI182" s="35">
        <v>0.74361912019700005</v>
      </c>
      <c r="BJ182" s="35">
        <v>0.74361912019700005</v>
      </c>
      <c r="BK182" s="35">
        <v>34.1760149813</v>
      </c>
      <c r="BL182" s="35">
        <v>62.6418390535</v>
      </c>
      <c r="BM182" s="35">
        <v>62.6418390535</v>
      </c>
      <c r="BN182" s="35">
        <f>BH182/BK182</f>
        <v>2.0101065480890322E-2</v>
      </c>
      <c r="BO182" s="35">
        <f>BI182/BL182</f>
        <v>1.1870965658621602E-2</v>
      </c>
      <c r="BP182" s="35">
        <f>BJ182/BM182</f>
        <v>1.1870965658621602E-2</v>
      </c>
      <c r="BQ182" s="26">
        <v>14</v>
      </c>
      <c r="BR182" s="26">
        <v>10</v>
      </c>
      <c r="BS182" s="26">
        <v>9</v>
      </c>
      <c r="BT182" s="35">
        <v>0.17088007490599999</v>
      </c>
      <c r="BU182" s="35">
        <v>0.28734788556599999</v>
      </c>
      <c r="BV182" s="35">
        <v>0.28734788556599999</v>
      </c>
      <c r="BW182" s="26">
        <v>100</v>
      </c>
      <c r="BX182" s="26">
        <v>109</v>
      </c>
      <c r="BY182" s="26">
        <v>109</v>
      </c>
      <c r="BZ182" s="27"/>
      <c r="CA182" s="35">
        <v>2.39527872753</v>
      </c>
      <c r="CB182" s="35">
        <v>2.46371782213</v>
      </c>
      <c r="CC182" s="35">
        <v>2.5964507462299999</v>
      </c>
      <c r="CD182" s="35">
        <v>52.4976189936</v>
      </c>
      <c r="CE182" s="35">
        <v>75.312681535099998</v>
      </c>
      <c r="CF182" s="35">
        <v>75.604232685699998</v>
      </c>
      <c r="CG182" s="35">
        <f>CA182/CD182</f>
        <v>4.5626425987472102E-2</v>
      </c>
      <c r="CH182" s="35">
        <f>CB182/CE182</f>
        <v>3.2713186835364068E-2</v>
      </c>
      <c r="CI182" s="35">
        <f>CC182/CF182</f>
        <v>3.4342663816507461E-2</v>
      </c>
      <c r="CJ182" s="26">
        <v>710</v>
      </c>
      <c r="CK182" s="26">
        <v>375</v>
      </c>
      <c r="CL182" s="26">
        <v>114</v>
      </c>
      <c r="CM182" s="35">
        <v>5.4458110989199997E-2</v>
      </c>
      <c r="CN182" s="35">
        <v>7.5615142103499997E-2</v>
      </c>
      <c r="CO182" s="35">
        <v>7.1324747816699993E-2</v>
      </c>
      <c r="CP182" s="26">
        <v>482</v>
      </c>
      <c r="CQ182" s="26">
        <v>498</v>
      </c>
      <c r="CR182" s="26">
        <v>530</v>
      </c>
      <c r="CS182" s="26"/>
      <c r="CT182" s="35">
        <v>201710161700</v>
      </c>
      <c r="CU182" s="35">
        <v>201710161900</v>
      </c>
      <c r="CV182" s="35">
        <v>2.9350787089769601</v>
      </c>
      <c r="CW182" s="35">
        <v>2.65682457182346</v>
      </c>
      <c r="CX182" s="35">
        <v>0.31087457250765499</v>
      </c>
      <c r="CY182" s="35">
        <v>225.525040439772</v>
      </c>
      <c r="CZ182" s="35">
        <v>224.774332891261</v>
      </c>
      <c r="DA182" s="35">
        <v>18.739383326391401</v>
      </c>
      <c r="DC182" s="47">
        <f>AQ182*CW182*3600/AT182</f>
        <v>183.1378962509485</v>
      </c>
      <c r="DD182" s="47">
        <f>(CX182/CW182)*DC182</f>
        <v>21.428932798483601</v>
      </c>
    </row>
    <row r="183" spans="1:108" s="1" customFormat="1" ht="24" customHeight="1" x14ac:dyDescent="0.3">
      <c r="A183" s="3" t="s">
        <v>581</v>
      </c>
      <c r="B183" s="11">
        <v>34.328167999999998</v>
      </c>
      <c r="C183" s="11">
        <v>-118.52011400000001</v>
      </c>
      <c r="D183" s="23" t="str">
        <f>CONCATENATE(E183,"_",F183,"_",TEXT(G183,"00000"))</f>
        <v>ANG_CH4_00179</v>
      </c>
      <c r="E183" s="23" t="s">
        <v>20</v>
      </c>
      <c r="F183" s="23" t="s">
        <v>21</v>
      </c>
      <c r="G183" s="23">
        <f>G182+1</f>
        <v>179</v>
      </c>
      <c r="H183" s="11">
        <v>34.328147999999999</v>
      </c>
      <c r="I183" s="11">
        <v>-118.520121</v>
      </c>
      <c r="J183" s="3" t="s">
        <v>22</v>
      </c>
      <c r="K183" s="12" t="s">
        <v>33</v>
      </c>
      <c r="L183" s="12" t="s">
        <v>57</v>
      </c>
      <c r="M183" s="12" t="s">
        <v>24</v>
      </c>
      <c r="N183" s="1" t="s">
        <v>93</v>
      </c>
      <c r="O183" s="12" t="s">
        <v>27</v>
      </c>
      <c r="P183" s="12" t="s">
        <v>34</v>
      </c>
      <c r="Q183" s="12" t="s">
        <v>28</v>
      </c>
      <c r="R183" s="1" t="s">
        <v>94</v>
      </c>
      <c r="S183" s="3" t="str">
        <f>CONCATENATE(MID(R183,8,2),"/",MID(R183,10,2),"/",MID(R183,6,2))</f>
        <v>10/16/17</v>
      </c>
      <c r="T183" s="3" t="str">
        <f>CONCATENATE(MID(R183,13,2),":",MID(R183,15,2),":",MID(R183,17,2))</f>
        <v>19:02:00</v>
      </c>
      <c r="U183" s="22"/>
      <c r="V183" s="35">
        <v>1.6202787136700001</v>
      </c>
      <c r="W183" s="35">
        <v>2.75620885847</v>
      </c>
      <c r="X183" s="35">
        <v>3.05430454112</v>
      </c>
      <c r="Y183" s="35">
        <v>127.561749753</v>
      </c>
      <c r="Z183" s="35">
        <v>90.796475702500004</v>
      </c>
      <c r="AA183" s="35">
        <v>126.015872016</v>
      </c>
      <c r="AB183" s="35">
        <f>V183/Y183</f>
        <v>1.2701916654540828E-2</v>
      </c>
      <c r="AC183" s="35">
        <f>W183/Z183</f>
        <v>3.0355901340277575E-2</v>
      </c>
      <c r="AD183" s="35">
        <f>X183/AA183</f>
        <v>2.4237459077632702E-2</v>
      </c>
      <c r="AE183" s="26">
        <v>1398</v>
      </c>
      <c r="AF183" s="26">
        <v>627</v>
      </c>
      <c r="AG183" s="26">
        <v>7</v>
      </c>
      <c r="AH183" s="35">
        <v>0.169629986373</v>
      </c>
      <c r="AI183" s="35">
        <v>5.7393473895399998E-2</v>
      </c>
      <c r="AJ183" s="35">
        <v>7.1437569170199999E-2</v>
      </c>
      <c r="AK183" s="26">
        <v>376</v>
      </c>
      <c r="AL183" s="26">
        <v>791</v>
      </c>
      <c r="AM183" s="26">
        <v>882</v>
      </c>
      <c r="AN183" s="26"/>
      <c r="AO183" s="35">
        <v>2.0471840063100002</v>
      </c>
      <c r="AP183" s="35">
        <v>2.1858177858899999</v>
      </c>
      <c r="AQ183" s="35">
        <v>2.1187578252799999</v>
      </c>
      <c r="AR183" s="35">
        <v>140.58449416600001</v>
      </c>
      <c r="AS183" s="35">
        <v>146.778745055</v>
      </c>
      <c r="AT183" s="35">
        <v>130.29197979899999</v>
      </c>
      <c r="AU183" s="35">
        <f>AO183/AR183</f>
        <v>1.4561947378725258E-2</v>
      </c>
      <c r="AV183" s="35">
        <f>AP183/AS183</f>
        <v>1.4891923112375324E-2</v>
      </c>
      <c r="AW183" s="35">
        <f>AQ183/AT183</f>
        <v>1.6261613558628738E-2</v>
      </c>
      <c r="AX183" s="26">
        <v>858</v>
      </c>
      <c r="AY183" s="26">
        <v>294</v>
      </c>
      <c r="AZ183" s="26">
        <v>77</v>
      </c>
      <c r="BA183" s="35">
        <v>0.17313361350500001</v>
      </c>
      <c r="BB183" s="35">
        <v>0.16793906756900001</v>
      </c>
      <c r="BC183" s="35">
        <v>0.155109499761</v>
      </c>
      <c r="BD183" s="26">
        <v>406</v>
      </c>
      <c r="BE183" s="26">
        <v>437</v>
      </c>
      <c r="BF183" s="26">
        <v>420</v>
      </c>
      <c r="BG183" s="27"/>
      <c r="BH183" s="35">
        <v>0.28436929265499999</v>
      </c>
      <c r="BI183" s="35">
        <v>0.28436929265499999</v>
      </c>
      <c r="BJ183" s="35">
        <v>0.28436929265499999</v>
      </c>
      <c r="BK183" s="35">
        <v>30.463092423500001</v>
      </c>
      <c r="BL183" s="35">
        <v>30.463092423500001</v>
      </c>
      <c r="BM183" s="35">
        <v>30.463092423500001</v>
      </c>
      <c r="BN183" s="35">
        <f>BH183/BK183</f>
        <v>9.3348793583290426E-3</v>
      </c>
      <c r="BO183" s="35">
        <f>BI183/BL183</f>
        <v>9.3348793583290426E-3</v>
      </c>
      <c r="BP183" s="35">
        <f>BJ183/BM183</f>
        <v>9.3348793583290426E-3</v>
      </c>
      <c r="BQ183" s="26">
        <v>15</v>
      </c>
      <c r="BR183" s="26">
        <v>15</v>
      </c>
      <c r="BS183" s="26">
        <v>14</v>
      </c>
      <c r="BT183" s="35">
        <v>0.52522573143899998</v>
      </c>
      <c r="BU183" s="35">
        <v>0.52522573143899998</v>
      </c>
      <c r="BV183" s="35">
        <v>0.52522573143899998</v>
      </c>
      <c r="BW183" s="26">
        <v>29</v>
      </c>
      <c r="BX183" s="26">
        <v>29</v>
      </c>
      <c r="BY183" s="26">
        <v>29</v>
      </c>
      <c r="BZ183" s="27"/>
      <c r="CA183" s="35">
        <v>2.0328129824499999</v>
      </c>
      <c r="CB183" s="35">
        <v>2.1011254474499999</v>
      </c>
      <c r="CC183" s="35">
        <v>2.1187578252799999</v>
      </c>
      <c r="CD183" s="35">
        <v>52.038447325</v>
      </c>
      <c r="CE183" s="35">
        <v>58.137767414999999</v>
      </c>
      <c r="CF183" s="35">
        <v>58.137767414999999</v>
      </c>
      <c r="CG183" s="35">
        <f>CA183/CD183</f>
        <v>3.9063674781730236E-2</v>
      </c>
      <c r="CH183" s="35">
        <f>CB183/CE183</f>
        <v>3.614045638271092E-2</v>
      </c>
      <c r="CI183" s="35">
        <f>CC183/CF183</f>
        <v>3.6443742501425049E-2</v>
      </c>
      <c r="CJ183" s="26">
        <v>858</v>
      </c>
      <c r="CK183" s="26">
        <v>294</v>
      </c>
      <c r="CL183" s="26">
        <v>77</v>
      </c>
      <c r="CM183" s="35">
        <v>6.4563830428100003E-2</v>
      </c>
      <c r="CN183" s="35">
        <v>6.97095532554E-2</v>
      </c>
      <c r="CO183" s="35">
        <v>6.9211627875000001E-2</v>
      </c>
      <c r="CP183" s="26">
        <v>403</v>
      </c>
      <c r="CQ183" s="26">
        <v>417</v>
      </c>
      <c r="CR183" s="26">
        <v>420</v>
      </c>
      <c r="CS183" s="26"/>
      <c r="CT183" s="35">
        <v>201710161800</v>
      </c>
      <c r="CU183" s="35">
        <v>201710162000</v>
      </c>
      <c r="CV183" s="35">
        <v>2.7935833132310801</v>
      </c>
      <c r="CW183" s="35">
        <v>2.64323478432458</v>
      </c>
      <c r="CX183" s="35">
        <v>0.31198528411487803</v>
      </c>
      <c r="CY183" s="35">
        <v>242.12070294802299</v>
      </c>
      <c r="CZ183" s="35">
        <v>228.04905032068001</v>
      </c>
      <c r="DA183" s="35">
        <v>18.865060671914101</v>
      </c>
      <c r="DC183" s="47">
        <f>AQ183*CW183*3600/AT183</f>
        <v>154.73974538668213</v>
      </c>
      <c r="DD183" s="47">
        <f>(CX183/CW183)*DC183</f>
        <v>18.264182854518506</v>
      </c>
    </row>
    <row r="184" spans="1:108" s="1" customFormat="1" ht="24" customHeight="1" x14ac:dyDescent="0.3">
      <c r="A184" s="3" t="s">
        <v>583</v>
      </c>
      <c r="B184" s="11">
        <v>34.328155000000002</v>
      </c>
      <c r="C184" s="11">
        <v>-118.51593800000001</v>
      </c>
      <c r="D184" s="23" t="str">
        <f>CONCATENATE(E184,"_",F184,"_",TEXT(G184,"00000"))</f>
        <v>ANG_CH4_00180</v>
      </c>
      <c r="E184" s="23" t="s">
        <v>20</v>
      </c>
      <c r="F184" s="23" t="s">
        <v>21</v>
      </c>
      <c r="G184" s="23">
        <f>G183+1</f>
        <v>180</v>
      </c>
      <c r="H184" s="11">
        <v>34.328139</v>
      </c>
      <c r="I184" s="11">
        <v>-118.515934</v>
      </c>
      <c r="J184" s="3" t="s">
        <v>22</v>
      </c>
      <c r="K184" s="12" t="s">
        <v>33</v>
      </c>
      <c r="L184" s="12" t="s">
        <v>57</v>
      </c>
      <c r="M184" s="12" t="s">
        <v>24</v>
      </c>
      <c r="N184" s="1" t="s">
        <v>528</v>
      </c>
      <c r="O184" s="12" t="s">
        <v>27</v>
      </c>
      <c r="P184" s="12" t="s">
        <v>34</v>
      </c>
      <c r="Q184" s="12" t="s">
        <v>28</v>
      </c>
      <c r="R184" s="1" t="s">
        <v>94</v>
      </c>
      <c r="S184" s="3" t="str">
        <f>CONCATENATE(MID(R184,8,2),"/",MID(R184,10,2),"/",MID(R184,6,2))</f>
        <v>10/16/17</v>
      </c>
      <c r="T184" s="3" t="str">
        <f>CONCATENATE(MID(R184,13,2),":",MID(R184,15,2),":",MID(R184,17,2))</f>
        <v>19:02:00</v>
      </c>
      <c r="U184" s="22"/>
      <c r="V184" s="35">
        <v>3.16495388963</v>
      </c>
      <c r="W184" s="35">
        <v>5.1453804318199996</v>
      </c>
      <c r="X184" s="35">
        <v>4.4985367071600004</v>
      </c>
      <c r="Y184" s="35">
        <v>125.945781986</v>
      </c>
      <c r="Z184" s="35">
        <v>146.74348367100001</v>
      </c>
      <c r="AA184" s="35">
        <v>95.549411301199996</v>
      </c>
      <c r="AB184" s="35">
        <f>V184/Y184</f>
        <v>2.5129494928077964E-2</v>
      </c>
      <c r="AC184" s="35">
        <f>W184/Z184</f>
        <v>3.5063774575203495E-2</v>
      </c>
      <c r="AD184" s="35">
        <f>X184/AA184</f>
        <v>4.7080737033316541E-2</v>
      </c>
      <c r="AE184" s="26">
        <v>1938</v>
      </c>
      <c r="AF184" s="26">
        <v>166</v>
      </c>
      <c r="AG184" s="26">
        <v>18</v>
      </c>
      <c r="AH184" s="35">
        <v>6.9049222579899996E-2</v>
      </c>
      <c r="AI184" s="35">
        <v>4.81205062047E-2</v>
      </c>
      <c r="AJ184" s="35">
        <v>3.63886858486E-2</v>
      </c>
      <c r="AK184" s="26">
        <v>960</v>
      </c>
      <c r="AL184" s="26">
        <v>1605</v>
      </c>
      <c r="AM184" s="26">
        <v>1382</v>
      </c>
      <c r="AN184" s="26"/>
      <c r="AO184" s="35">
        <v>1.0850859961499999</v>
      </c>
      <c r="AP184" s="35">
        <v>1.34665273576</v>
      </c>
      <c r="AQ184" s="35">
        <v>1.40269724617</v>
      </c>
      <c r="AR184" s="35">
        <v>147.363496158</v>
      </c>
      <c r="AS184" s="35">
        <v>146.778745055</v>
      </c>
      <c r="AT184" s="35">
        <v>130.29197979899999</v>
      </c>
      <c r="AU184" s="35">
        <f>AO184/AR184</f>
        <v>7.3633296198849256E-3</v>
      </c>
      <c r="AV184" s="35">
        <f>AP184/AS184</f>
        <v>9.1747121509683904E-3</v>
      </c>
      <c r="AW184" s="35">
        <f>AQ184/AT184</f>
        <v>1.076579884912276E-2</v>
      </c>
      <c r="AX184" s="26">
        <v>882</v>
      </c>
      <c r="AY184" s="26">
        <v>294</v>
      </c>
      <c r="AZ184" s="26">
        <v>77</v>
      </c>
      <c r="BA184" s="35">
        <v>0.305733394519</v>
      </c>
      <c r="BB184" s="35">
        <v>0.24301116731</v>
      </c>
      <c r="BC184" s="35">
        <v>0.210148354515</v>
      </c>
      <c r="BD184" s="26">
        <v>241</v>
      </c>
      <c r="BE184" s="26">
        <v>302</v>
      </c>
      <c r="BF184" s="26">
        <v>310</v>
      </c>
      <c r="BG184" s="27"/>
      <c r="BH184" s="35" t="s">
        <v>647</v>
      </c>
      <c r="BI184" s="35" t="s">
        <v>647</v>
      </c>
      <c r="BJ184" s="35" t="s">
        <v>647</v>
      </c>
      <c r="BK184" s="35" t="s">
        <v>647</v>
      </c>
      <c r="BL184" s="35" t="s">
        <v>647</v>
      </c>
      <c r="BM184" s="35" t="s">
        <v>647</v>
      </c>
      <c r="BN184" s="35" t="e">
        <f>BH184/BK184</f>
        <v>#VALUE!</v>
      </c>
      <c r="BO184" s="35" t="e">
        <f>BI184/BL184</f>
        <v>#VALUE!</v>
      </c>
      <c r="BP184" s="35" t="e">
        <f>BJ184/BM184</f>
        <v>#VALUE!</v>
      </c>
      <c r="BQ184" s="26" t="s">
        <v>647</v>
      </c>
      <c r="BR184" s="26" t="s">
        <v>647</v>
      </c>
      <c r="BS184" s="26" t="s">
        <v>647</v>
      </c>
      <c r="BT184" s="35" t="s">
        <v>647</v>
      </c>
      <c r="BU184" s="35" t="s">
        <v>647</v>
      </c>
      <c r="BV184" s="35" t="s">
        <v>647</v>
      </c>
      <c r="BW184" s="26" t="s">
        <v>647</v>
      </c>
      <c r="BX184" s="26" t="s">
        <v>647</v>
      </c>
      <c r="BY184" s="26" t="s">
        <v>647</v>
      </c>
      <c r="BZ184" s="27"/>
      <c r="CA184" s="35">
        <v>1.08508598427</v>
      </c>
      <c r="CB184" s="35">
        <v>1.30386976542</v>
      </c>
      <c r="CC184" s="35">
        <v>1.40269724617</v>
      </c>
      <c r="CD184" s="35">
        <v>71.693793315700006</v>
      </c>
      <c r="CE184" s="35">
        <v>58.137767414999999</v>
      </c>
      <c r="CF184" s="35">
        <v>58.137767414999999</v>
      </c>
      <c r="CG184" s="35">
        <f>CA184/CD184</f>
        <v>1.513500589223782E-2</v>
      </c>
      <c r="CH184" s="35">
        <f>CB184/CE184</f>
        <v>2.2427241763735003E-2</v>
      </c>
      <c r="CI184" s="35">
        <f>CC184/CF184</f>
        <v>2.4127126109904473E-2</v>
      </c>
      <c r="CJ184" s="26">
        <v>882</v>
      </c>
      <c r="CK184" s="26">
        <v>294</v>
      </c>
      <c r="CL184" s="26">
        <v>77</v>
      </c>
      <c r="CM184" s="35">
        <v>0.14874230978399999</v>
      </c>
      <c r="CN184" s="35">
        <v>9.9550971601000002E-2</v>
      </c>
      <c r="CO184" s="35">
        <v>9.3770592604800002E-2</v>
      </c>
      <c r="CP184" s="26">
        <v>241</v>
      </c>
      <c r="CQ184" s="26">
        <v>292</v>
      </c>
      <c r="CR184" s="26">
        <v>310</v>
      </c>
      <c r="CS184" s="26"/>
      <c r="CT184" s="35">
        <v>201710161800</v>
      </c>
      <c r="CU184" s="35">
        <v>201710162000</v>
      </c>
      <c r="CV184" s="35">
        <v>2.9350787089769601</v>
      </c>
      <c r="CW184" s="35">
        <v>2.5934729504820102</v>
      </c>
      <c r="CX184" s="35">
        <v>0.33141193542163699</v>
      </c>
      <c r="CY184" s="35">
        <v>225.525040439772</v>
      </c>
      <c r="CZ184" s="35">
        <v>227.61568598685901</v>
      </c>
      <c r="DA184" s="35">
        <v>18.235110762459701</v>
      </c>
      <c r="DC184" s="47">
        <f>AQ184*CW184*3600/AT184</f>
        <v>100.51490917990886</v>
      </c>
      <c r="DD184" s="47">
        <f>(CX184/CW184)*DC184</f>
        <v>12.844491238612104</v>
      </c>
    </row>
    <row r="185" spans="1:108" s="1" customFormat="1" ht="24" customHeight="1" x14ac:dyDescent="0.3">
      <c r="A185" s="3" t="s">
        <v>586</v>
      </c>
      <c r="B185" s="11">
        <v>34.330173000000002</v>
      </c>
      <c r="C185" s="11">
        <v>-118.51746900000001</v>
      </c>
      <c r="D185" s="23" t="str">
        <f>CONCATENATE(E185,"_",F185,"_",TEXT(G185,"00000"))</f>
        <v>ANG_CH4_00181</v>
      </c>
      <c r="E185" s="23" t="s">
        <v>20</v>
      </c>
      <c r="F185" s="23" t="s">
        <v>21</v>
      </c>
      <c r="G185" s="23">
        <f>G184+1</f>
        <v>181</v>
      </c>
      <c r="H185" s="11">
        <v>34.330140999999998</v>
      </c>
      <c r="I185" s="11">
        <v>-118.517477</v>
      </c>
      <c r="J185" s="3" t="s">
        <v>22</v>
      </c>
      <c r="K185" s="12" t="s">
        <v>33</v>
      </c>
      <c r="L185" s="12" t="s">
        <v>57</v>
      </c>
      <c r="M185" s="12" t="s">
        <v>24</v>
      </c>
      <c r="N185" s="1" t="s">
        <v>527</v>
      </c>
      <c r="O185" s="12" t="s">
        <v>27</v>
      </c>
      <c r="P185" s="12" t="s">
        <v>34</v>
      </c>
      <c r="Q185" s="12" t="s">
        <v>28</v>
      </c>
      <c r="R185" s="1" t="s">
        <v>94</v>
      </c>
      <c r="S185" s="3" t="str">
        <f>CONCATENATE(MID(R185,8,2),"/",MID(R185,10,2),"/",MID(R185,6,2))</f>
        <v>10/16/17</v>
      </c>
      <c r="T185" s="3" t="str">
        <f>CONCATENATE(MID(R185,13,2),":",MID(R185,15,2),":",MID(R185,17,2))</f>
        <v>19:02:00</v>
      </c>
      <c r="U185" s="22"/>
      <c r="V185" s="35">
        <v>6.12828510799</v>
      </c>
      <c r="W185" s="35">
        <v>6.6393330772299999</v>
      </c>
      <c r="X185" s="35">
        <v>6.4010926551700003</v>
      </c>
      <c r="Y185" s="35">
        <v>144.86176169000001</v>
      </c>
      <c r="Z185" s="35">
        <v>146.74348367100001</v>
      </c>
      <c r="AA185" s="35">
        <v>95.549411301199996</v>
      </c>
      <c r="AB185" s="35">
        <f>V185/Y185</f>
        <v>4.2304366842537459E-2</v>
      </c>
      <c r="AC185" s="35">
        <f>W185/Z185</f>
        <v>4.52444831697974E-2</v>
      </c>
      <c r="AD185" s="35">
        <f>X185/AA185</f>
        <v>6.6992486588869332E-2</v>
      </c>
      <c r="AE185" s="26">
        <v>1988</v>
      </c>
      <c r="AF185" s="26">
        <v>166</v>
      </c>
      <c r="AG185" s="26">
        <v>18</v>
      </c>
      <c r="AH185" s="35">
        <v>4.0619623052000002E-2</v>
      </c>
      <c r="AI185" s="35">
        <v>3.8046015989499998E-2</v>
      </c>
      <c r="AJ185" s="35">
        <v>2.5842324687900001E-2</v>
      </c>
      <c r="AK185" s="26">
        <v>1877</v>
      </c>
      <c r="AL185" s="26">
        <v>2030</v>
      </c>
      <c r="AM185" s="26">
        <v>1946</v>
      </c>
      <c r="AN185" s="26"/>
      <c r="AO185" s="35">
        <v>0.17569715700999999</v>
      </c>
      <c r="AP185" s="35">
        <v>0.66712537968999996</v>
      </c>
      <c r="AQ185" s="35">
        <v>0.62544752818500005</v>
      </c>
      <c r="AR185" s="35">
        <v>56.850681614199999</v>
      </c>
      <c r="AS185" s="35">
        <v>146.778745055</v>
      </c>
      <c r="AT185" s="35">
        <v>130.29197979899999</v>
      </c>
      <c r="AU185" s="35">
        <f>AO185/AR185</f>
        <v>3.0905022072086267E-3</v>
      </c>
      <c r="AV185" s="35">
        <f>AP185/AS185</f>
        <v>4.5451088946156272E-3</v>
      </c>
      <c r="AW185" s="35">
        <f>AQ185/AT185</f>
        <v>4.8003532462233753E-3</v>
      </c>
      <c r="AX185" s="26">
        <v>862</v>
      </c>
      <c r="AY185" s="26">
        <v>294</v>
      </c>
      <c r="AZ185" s="26">
        <v>77</v>
      </c>
      <c r="BA185" s="35">
        <v>0.83603943550299997</v>
      </c>
      <c r="BB185" s="35">
        <v>0.509648420331</v>
      </c>
      <c r="BC185" s="35">
        <v>0.48616410372800001</v>
      </c>
      <c r="BD185" s="26">
        <v>34</v>
      </c>
      <c r="BE185" s="26">
        <v>144</v>
      </c>
      <c r="BF185" s="26">
        <v>134</v>
      </c>
      <c r="BG185" s="27"/>
      <c r="BH185" s="35" t="s">
        <v>647</v>
      </c>
      <c r="BI185" s="35" t="s">
        <v>647</v>
      </c>
      <c r="BJ185" s="35" t="s">
        <v>647</v>
      </c>
      <c r="BK185" s="35" t="s">
        <v>647</v>
      </c>
      <c r="BL185" s="35" t="s">
        <v>647</v>
      </c>
      <c r="BM185" s="35" t="s">
        <v>647</v>
      </c>
      <c r="BN185" s="35" t="e">
        <f>BH185/BK185</f>
        <v>#VALUE!</v>
      </c>
      <c r="BO185" s="35" t="e">
        <f>BI185/BL185</f>
        <v>#VALUE!</v>
      </c>
      <c r="BP185" s="35" t="e">
        <f>BJ185/BM185</f>
        <v>#VALUE!</v>
      </c>
      <c r="BQ185" s="26" t="s">
        <v>647</v>
      </c>
      <c r="BR185" s="26" t="s">
        <v>647</v>
      </c>
      <c r="BS185" s="26" t="s">
        <v>647</v>
      </c>
      <c r="BT185" s="35" t="s">
        <v>647</v>
      </c>
      <c r="BU185" s="35" t="s">
        <v>647</v>
      </c>
      <c r="BV185" s="35" t="s">
        <v>647</v>
      </c>
      <c r="BW185" s="26" t="s">
        <v>647</v>
      </c>
      <c r="BX185" s="26" t="s">
        <v>647</v>
      </c>
      <c r="BY185" s="26" t="s">
        <v>647</v>
      </c>
      <c r="BZ185" s="27"/>
      <c r="CA185" s="35">
        <v>0.17569715700999999</v>
      </c>
      <c r="CB185" s="35">
        <v>0.56406700419</v>
      </c>
      <c r="CC185" s="35">
        <v>0.62544752818500005</v>
      </c>
      <c r="CD185" s="35">
        <v>56.850681614199999</v>
      </c>
      <c r="CE185" s="35">
        <v>58.137767414999999</v>
      </c>
      <c r="CF185" s="35">
        <v>58.137767414999999</v>
      </c>
      <c r="CG185" s="35">
        <f>CA185/CD185</f>
        <v>3.0905022072086267E-3</v>
      </c>
      <c r="CH185" s="35">
        <f>CB185/CE185</f>
        <v>9.7022474248721537E-3</v>
      </c>
      <c r="CI185" s="35">
        <f>CC185/CF185</f>
        <v>1.0758024533698033E-2</v>
      </c>
      <c r="CJ185" s="26">
        <v>862</v>
      </c>
      <c r="CK185" s="26">
        <v>294</v>
      </c>
      <c r="CL185" s="26">
        <v>77</v>
      </c>
      <c r="CM185" s="35">
        <v>0.83603943550299997</v>
      </c>
      <c r="CN185" s="35">
        <v>0.240238708326</v>
      </c>
      <c r="CO185" s="35">
        <v>0.21693196796600001</v>
      </c>
      <c r="CP185" s="26">
        <v>34</v>
      </c>
      <c r="CQ185" s="26">
        <v>121</v>
      </c>
      <c r="CR185" s="26">
        <v>134</v>
      </c>
      <c r="CS185" s="26"/>
      <c r="CT185" s="35">
        <v>201710161800</v>
      </c>
      <c r="CU185" s="35">
        <v>201710162000</v>
      </c>
      <c r="CV185" s="35">
        <v>2.9350787089769601</v>
      </c>
      <c r="CW185" s="35">
        <v>2.65682457182346</v>
      </c>
      <c r="CX185" s="35">
        <v>0.31087457250765499</v>
      </c>
      <c r="CY185" s="35">
        <v>225.525040439772</v>
      </c>
      <c r="CZ185" s="35">
        <v>224.774332891261</v>
      </c>
      <c r="DA185" s="35">
        <v>18.739383326391401</v>
      </c>
      <c r="DC185" s="47">
        <f>AQ185*CW185*3600/AT185</f>
        <v>45.91330724879559</v>
      </c>
      <c r="DD185" s="47">
        <f>(CX185/CW185)*DC185</f>
        <v>5.3723079478995324</v>
      </c>
    </row>
    <row r="186" spans="1:108" s="1" customFormat="1" ht="24" customHeight="1" x14ac:dyDescent="0.3">
      <c r="A186" s="3" t="s">
        <v>597</v>
      </c>
      <c r="B186" s="11">
        <v>34.327527000000003</v>
      </c>
      <c r="C186" s="11">
        <v>-118.51468199999999</v>
      </c>
      <c r="D186" s="23" t="str">
        <f>CONCATENATE(E186,"_",F186,"_",TEXT(G186,"00000"))</f>
        <v>ANG_CH4_00182</v>
      </c>
      <c r="E186" s="23" t="s">
        <v>20</v>
      </c>
      <c r="F186" s="23" t="s">
        <v>21</v>
      </c>
      <c r="G186" s="23">
        <f>G185+1</f>
        <v>182</v>
      </c>
      <c r="H186" s="11">
        <v>34.327527000000003</v>
      </c>
      <c r="I186" s="11">
        <v>-118.51468199999999</v>
      </c>
      <c r="J186" s="3" t="s">
        <v>22</v>
      </c>
      <c r="K186" s="12" t="s">
        <v>33</v>
      </c>
      <c r="L186" s="12" t="s">
        <v>57</v>
      </c>
      <c r="M186" s="12" t="s">
        <v>24</v>
      </c>
      <c r="N186" s="1" t="s">
        <v>526</v>
      </c>
      <c r="O186" s="12" t="s">
        <v>27</v>
      </c>
      <c r="P186" s="12" t="s">
        <v>34</v>
      </c>
      <c r="Q186" s="12" t="s">
        <v>28</v>
      </c>
      <c r="R186" s="1" t="s">
        <v>94</v>
      </c>
      <c r="S186" s="3" t="str">
        <f>CONCATENATE(MID(R186,8,2),"/",MID(R186,10,2),"/",MID(R186,6,2))</f>
        <v>10/16/17</v>
      </c>
      <c r="T186" s="3" t="str">
        <f>CONCATENATE(MID(R186,13,2),":",MID(R186,15,2),":",MID(R186,17,2))</f>
        <v>19:02:00</v>
      </c>
      <c r="U186" s="22"/>
      <c r="V186" s="35">
        <v>1.3326480191500001</v>
      </c>
      <c r="W186" s="35">
        <v>2.0086243923899998</v>
      </c>
      <c r="X186" s="35">
        <v>2.2390754179800001</v>
      </c>
      <c r="Y186" s="35">
        <v>148.12157169</v>
      </c>
      <c r="Z186" s="35">
        <v>128.763348823</v>
      </c>
      <c r="AA186" s="35">
        <v>126.015872016</v>
      </c>
      <c r="AB186" s="35">
        <f>V186/Y186</f>
        <v>8.996988108788545E-3</v>
      </c>
      <c r="AC186" s="35">
        <f>W186/Z186</f>
        <v>1.5599348811214008E-2</v>
      </c>
      <c r="AD186" s="35">
        <f>X186/AA186</f>
        <v>1.7768201593650907E-2</v>
      </c>
      <c r="AE186" s="26">
        <v>2055</v>
      </c>
      <c r="AF186" s="26">
        <v>847</v>
      </c>
      <c r="AG186" s="26">
        <v>7</v>
      </c>
      <c r="AH186" s="35">
        <v>0.201252135449</v>
      </c>
      <c r="AI186" s="35">
        <v>0.11600301695699999</v>
      </c>
      <c r="AJ186" s="35">
        <v>9.9381602536399993E-2</v>
      </c>
      <c r="AK186" s="26">
        <v>368</v>
      </c>
      <c r="AL186" s="26">
        <v>555</v>
      </c>
      <c r="AM186" s="26">
        <v>634</v>
      </c>
      <c r="AN186" s="26"/>
      <c r="AO186" s="35">
        <v>0.163206984616</v>
      </c>
      <c r="AP186" s="35">
        <v>0.163206984616</v>
      </c>
      <c r="AQ186" s="35">
        <v>0.74033013734399999</v>
      </c>
      <c r="AR186" s="35">
        <v>57.306195127599999</v>
      </c>
      <c r="AS186" s="35">
        <v>57.306195127599999</v>
      </c>
      <c r="AT186" s="35">
        <v>130.29197979899999</v>
      </c>
      <c r="AU186" s="35">
        <f>AO186/AR186</f>
        <v>2.8479815184483557E-3</v>
      </c>
      <c r="AV186" s="35">
        <f>AP186/AS186</f>
        <v>2.8479815184483557E-3</v>
      </c>
      <c r="AW186" s="35">
        <f>AQ186/AT186</f>
        <v>5.6820852556396734E-3</v>
      </c>
      <c r="AX186" s="26">
        <v>976</v>
      </c>
      <c r="AY186" s="26">
        <v>342</v>
      </c>
      <c r="AZ186" s="26">
        <v>77</v>
      </c>
      <c r="BA186" s="35">
        <v>1.0612258357</v>
      </c>
      <c r="BB186" s="35">
        <v>1.0612258357</v>
      </c>
      <c r="BC186" s="35">
        <v>0.42302590843900001</v>
      </c>
      <c r="BD186" s="26">
        <v>27</v>
      </c>
      <c r="BE186" s="26">
        <v>27</v>
      </c>
      <c r="BF186" s="26">
        <v>154</v>
      </c>
      <c r="BG186" s="27"/>
      <c r="BH186" s="35" t="s">
        <v>647</v>
      </c>
      <c r="BI186" s="35" t="s">
        <v>647</v>
      </c>
      <c r="BJ186" s="35" t="s">
        <v>647</v>
      </c>
      <c r="BK186" s="35" t="s">
        <v>647</v>
      </c>
      <c r="BL186" s="35" t="s">
        <v>647</v>
      </c>
      <c r="BM186" s="35" t="s">
        <v>647</v>
      </c>
      <c r="BN186" s="35" t="e">
        <f>BH186/BK186</f>
        <v>#VALUE!</v>
      </c>
      <c r="BO186" s="35" t="e">
        <f>BI186/BL186</f>
        <v>#VALUE!</v>
      </c>
      <c r="BP186" s="35" t="e">
        <f>BJ186/BM186</f>
        <v>#VALUE!</v>
      </c>
      <c r="BQ186" s="26" t="s">
        <v>647</v>
      </c>
      <c r="BR186" s="26" t="s">
        <v>647</v>
      </c>
      <c r="BS186" s="26" t="s">
        <v>647</v>
      </c>
      <c r="BT186" s="35" t="s">
        <v>647</v>
      </c>
      <c r="BU186" s="35" t="s">
        <v>647</v>
      </c>
      <c r="BV186" s="35" t="s">
        <v>647</v>
      </c>
      <c r="BW186" s="26" t="s">
        <v>647</v>
      </c>
      <c r="BX186" s="26" t="s">
        <v>647</v>
      </c>
      <c r="BY186" s="26" t="s">
        <v>647</v>
      </c>
      <c r="BZ186" s="27"/>
      <c r="CA186" s="35">
        <v>0.163206984616</v>
      </c>
      <c r="CB186" s="35">
        <v>0.163206984616</v>
      </c>
      <c r="CC186" s="35">
        <v>0.74033013734399999</v>
      </c>
      <c r="CD186" s="35">
        <v>57.306195127599999</v>
      </c>
      <c r="CE186" s="35">
        <v>57.306195127599999</v>
      </c>
      <c r="CF186" s="35">
        <v>58.137767414999999</v>
      </c>
      <c r="CG186" s="35">
        <f>CA186/CD186</f>
        <v>2.8479815184483557E-3</v>
      </c>
      <c r="CH186" s="35">
        <f>CB186/CE186</f>
        <v>2.8479815184483557E-3</v>
      </c>
      <c r="CI186" s="35">
        <f>CC186/CF186</f>
        <v>1.2734065483790646E-2</v>
      </c>
      <c r="CJ186" s="26">
        <v>976</v>
      </c>
      <c r="CK186" s="26">
        <v>342</v>
      </c>
      <c r="CL186" s="26">
        <v>77</v>
      </c>
      <c r="CM186" s="35">
        <v>1.0612258357</v>
      </c>
      <c r="CN186" s="35">
        <v>1.0612258357</v>
      </c>
      <c r="CO186" s="35">
        <v>0.18875898511399999</v>
      </c>
      <c r="CP186" s="26">
        <v>27</v>
      </c>
      <c r="CQ186" s="26">
        <v>27</v>
      </c>
      <c r="CR186" s="26">
        <v>154</v>
      </c>
      <c r="CS186" s="26"/>
      <c r="CT186" s="35">
        <v>201710161800</v>
      </c>
      <c r="CU186" s="35">
        <v>201710162000</v>
      </c>
      <c r="CV186" s="35">
        <v>2.9350787089769601</v>
      </c>
      <c r="CW186" s="35">
        <v>2.57574782411315</v>
      </c>
      <c r="CX186" s="35">
        <v>0.310817205200003</v>
      </c>
      <c r="CY186" s="35">
        <v>225.525040439772</v>
      </c>
      <c r="CZ186" s="35">
        <v>224.59632540497699</v>
      </c>
      <c r="DA186" s="35">
        <v>17.273222328462499</v>
      </c>
      <c r="DC186" s="47">
        <f>AQ186*CW186*3600/AT186</f>
        <v>52.688227441101482</v>
      </c>
      <c r="DD186" s="47">
        <f>(CX186/CW186)*DC186</f>
        <v>6.3579234919178438</v>
      </c>
    </row>
    <row r="187" spans="1:108" s="1" customFormat="1" ht="24" customHeight="1" x14ac:dyDescent="0.3">
      <c r="A187" s="3" t="s">
        <v>587</v>
      </c>
      <c r="B187" s="11">
        <v>34.326006</v>
      </c>
      <c r="C187" s="11">
        <v>-118.512997</v>
      </c>
      <c r="D187" s="23" t="str">
        <f>CONCATENATE(E187,"_",F187,"_",TEXT(G187,"00000"))</f>
        <v>ANG_CH4_00183</v>
      </c>
      <c r="E187" s="23" t="s">
        <v>20</v>
      </c>
      <c r="F187" s="23" t="s">
        <v>21</v>
      </c>
      <c r="G187" s="23">
        <f>G186+1</f>
        <v>183</v>
      </c>
      <c r="H187" s="11">
        <v>34.325462999999999</v>
      </c>
      <c r="I187" s="11">
        <v>-118.515265</v>
      </c>
      <c r="J187" s="3" t="s">
        <v>22</v>
      </c>
      <c r="K187" s="12" t="s">
        <v>33</v>
      </c>
      <c r="L187" s="12" t="s">
        <v>57</v>
      </c>
      <c r="M187" s="12" t="s">
        <v>24</v>
      </c>
      <c r="N187" s="1" t="s">
        <v>506</v>
      </c>
      <c r="O187" s="12" t="s">
        <v>27</v>
      </c>
      <c r="P187" s="12" t="s">
        <v>34</v>
      </c>
      <c r="Q187" s="12" t="s">
        <v>28</v>
      </c>
      <c r="R187" s="1" t="s">
        <v>420</v>
      </c>
      <c r="S187" s="3" t="str">
        <f>CONCATENATE(MID(R187,8,2),"/",MID(R187,10,2),"/",MID(R187,6,2))</f>
        <v>10/16/17</v>
      </c>
      <c r="T187" s="3" t="str">
        <f>CONCATENATE(MID(R187,13,2),":",MID(R187,15,2),":",MID(R187,17,2))</f>
        <v>19:29:33</v>
      </c>
      <c r="U187" s="22"/>
      <c r="V187" s="35">
        <v>1.9720529757800001</v>
      </c>
      <c r="W187" s="35">
        <v>2.4696841135400001</v>
      </c>
      <c r="X187" s="35">
        <v>2.71679002666</v>
      </c>
      <c r="Y187" s="35">
        <v>140.45639892899999</v>
      </c>
      <c r="Z187" s="35">
        <v>128.99612397300001</v>
      </c>
      <c r="AA187" s="35">
        <v>141.421356237</v>
      </c>
      <c r="AB187" s="35">
        <f>V187/Y187</f>
        <v>1.4040321343969975E-2</v>
      </c>
      <c r="AC187" s="35">
        <f>W187/Z187</f>
        <v>1.9145413346349276E-2</v>
      </c>
      <c r="AD187" s="35">
        <f>X187/AA187</f>
        <v>1.9210606509154717E-2</v>
      </c>
      <c r="AE187" s="26">
        <v>1396</v>
      </c>
      <c r="AF187" s="26">
        <v>533</v>
      </c>
      <c r="AG187" s="26">
        <v>84</v>
      </c>
      <c r="AH187" s="35">
        <v>0.10419614163800001</v>
      </c>
      <c r="AI187" s="35">
        <v>7.87522124376E-2</v>
      </c>
      <c r="AJ187" s="35">
        <v>7.9989454885400005E-2</v>
      </c>
      <c r="AK187" s="26">
        <v>674</v>
      </c>
      <c r="AL187" s="26">
        <v>819</v>
      </c>
      <c r="AM187" s="26">
        <v>884</v>
      </c>
      <c r="AN187" s="26"/>
      <c r="AO187" s="35">
        <v>2.7788936083300002</v>
      </c>
      <c r="AP187" s="35">
        <v>2.9602073618000002</v>
      </c>
      <c r="AQ187" s="35">
        <v>2.8917126961299999</v>
      </c>
      <c r="AR187" s="35">
        <v>144.027775099</v>
      </c>
      <c r="AS187" s="35">
        <v>147.07821048700001</v>
      </c>
      <c r="AT187" s="35">
        <v>121.605920908</v>
      </c>
      <c r="AU187" s="35">
        <f>AO187/AR187</f>
        <v>1.9294150773487125E-2</v>
      </c>
      <c r="AV187" s="35">
        <f>AP187/AS187</f>
        <v>2.0126756723502889E-2</v>
      </c>
      <c r="AW187" s="35">
        <f>AQ187/AT187</f>
        <v>2.3779374182920768E-2</v>
      </c>
      <c r="AX187" s="26">
        <v>1523</v>
      </c>
      <c r="AY187" s="26">
        <v>667</v>
      </c>
      <c r="AZ187" s="26">
        <v>127</v>
      </c>
      <c r="BA187" s="35">
        <v>0.113586573422</v>
      </c>
      <c r="BB187" s="35">
        <v>0.109270587286</v>
      </c>
      <c r="BC187" s="35">
        <v>9.2687439716800005E-2</v>
      </c>
      <c r="BD187" s="26">
        <v>634</v>
      </c>
      <c r="BE187" s="26">
        <v>673</v>
      </c>
      <c r="BF187" s="26">
        <v>656</v>
      </c>
      <c r="BG187" s="27"/>
      <c r="BH187" s="35" t="s">
        <v>647</v>
      </c>
      <c r="BI187" s="35" t="s">
        <v>647</v>
      </c>
      <c r="BJ187" s="35" t="s">
        <v>647</v>
      </c>
      <c r="BK187" s="35" t="s">
        <v>647</v>
      </c>
      <c r="BL187" s="35" t="s">
        <v>647</v>
      </c>
      <c r="BM187" s="35" t="s">
        <v>647</v>
      </c>
      <c r="BN187" s="35" t="e">
        <f>BH187/BK187</f>
        <v>#VALUE!</v>
      </c>
      <c r="BO187" s="35" t="e">
        <f>BI187/BL187</f>
        <v>#VALUE!</v>
      </c>
      <c r="BP187" s="35" t="e">
        <f>BJ187/BM187</f>
        <v>#VALUE!</v>
      </c>
      <c r="BQ187" s="26" t="s">
        <v>647</v>
      </c>
      <c r="BR187" s="26" t="s">
        <v>647</v>
      </c>
      <c r="BS187" s="26" t="s">
        <v>647</v>
      </c>
      <c r="BT187" s="35" t="s">
        <v>647</v>
      </c>
      <c r="BU187" s="35" t="s">
        <v>647</v>
      </c>
      <c r="BV187" s="35" t="s">
        <v>647</v>
      </c>
      <c r="BW187" s="26" t="s">
        <v>647</v>
      </c>
      <c r="BX187" s="26" t="s">
        <v>647</v>
      </c>
      <c r="BY187" s="26" t="s">
        <v>647</v>
      </c>
      <c r="BZ187" s="27"/>
      <c r="CA187" s="35">
        <v>2.7140286870499999</v>
      </c>
      <c r="CB187" s="35">
        <v>2.8462291872100001</v>
      </c>
      <c r="CC187" s="35">
        <v>2.8917126961299999</v>
      </c>
      <c r="CD187" s="35">
        <v>74.027022093300005</v>
      </c>
      <c r="CE187" s="35">
        <v>71.693793315700006</v>
      </c>
      <c r="CF187" s="35">
        <v>69.771054169999999</v>
      </c>
      <c r="CG187" s="35">
        <f>CA187/CD187</f>
        <v>3.6662675470443377E-2</v>
      </c>
      <c r="CH187" s="35">
        <f>CB187/CE187</f>
        <v>3.9699799042251446E-2</v>
      </c>
      <c r="CI187" s="35">
        <f>CC187/CF187</f>
        <v>4.1445736065334846E-2</v>
      </c>
      <c r="CJ187" s="26">
        <v>1523</v>
      </c>
      <c r="CK187" s="26">
        <v>667</v>
      </c>
      <c r="CL187" s="26">
        <v>127</v>
      </c>
      <c r="CM187" s="35">
        <v>5.9795655971999997E-2</v>
      </c>
      <c r="CN187" s="35">
        <v>5.5404786179100003E-2</v>
      </c>
      <c r="CO187" s="35">
        <v>5.31791571418E-2</v>
      </c>
      <c r="CP187" s="26">
        <v>619</v>
      </c>
      <c r="CQ187" s="26">
        <v>647</v>
      </c>
      <c r="CR187" s="26">
        <v>656</v>
      </c>
      <c r="CS187" s="26"/>
      <c r="CT187" s="35">
        <v>201710161800</v>
      </c>
      <c r="CU187" s="35">
        <v>201710162000</v>
      </c>
      <c r="CV187" s="35">
        <v>2.9350787089769601</v>
      </c>
      <c r="CW187" s="35">
        <v>2.57574782411315</v>
      </c>
      <c r="CX187" s="35">
        <v>0.310817205200003</v>
      </c>
      <c r="CY187" s="35">
        <v>225.525040439772</v>
      </c>
      <c r="CZ187" s="35">
        <v>224.59632540497699</v>
      </c>
      <c r="DA187" s="35">
        <v>17.273222328462499</v>
      </c>
      <c r="DC187" s="47">
        <f>AQ187*CW187*3600/AT187</f>
        <v>220.49881671755008</v>
      </c>
      <c r="DD187" s="47">
        <f>(CX187/CW187)*DC187</f>
        <v>26.607739049785934</v>
      </c>
    </row>
    <row r="188" spans="1:108" s="1" customFormat="1" ht="24" customHeight="1" x14ac:dyDescent="0.3">
      <c r="A188" s="3" t="s">
        <v>590</v>
      </c>
      <c r="B188" s="11">
        <v>34.326715999999998</v>
      </c>
      <c r="C188" s="11">
        <v>-118.517695</v>
      </c>
      <c r="D188" s="23" t="str">
        <f>CONCATENATE(E188,"_",F188,"_",TEXT(G188,"00000"))</f>
        <v>ANG_CH4_00184</v>
      </c>
      <c r="E188" s="23" t="s">
        <v>20</v>
      </c>
      <c r="F188" s="23" t="s">
        <v>21</v>
      </c>
      <c r="G188" s="23">
        <f>G187+1</f>
        <v>184</v>
      </c>
      <c r="H188" s="11">
        <v>34.326847000000001</v>
      </c>
      <c r="I188" s="11">
        <v>-118.51728199999999</v>
      </c>
      <c r="J188" s="3" t="s">
        <v>22</v>
      </c>
      <c r="K188" s="12" t="s">
        <v>33</v>
      </c>
      <c r="L188" s="12" t="s">
        <v>57</v>
      </c>
      <c r="M188" s="12" t="s">
        <v>24</v>
      </c>
      <c r="N188" s="1" t="s">
        <v>508</v>
      </c>
      <c r="O188" s="12" t="s">
        <v>27</v>
      </c>
      <c r="P188" s="12" t="s">
        <v>34</v>
      </c>
      <c r="Q188" s="12" t="s">
        <v>28</v>
      </c>
      <c r="R188" s="1" t="s">
        <v>420</v>
      </c>
      <c r="S188" s="3" t="str">
        <f>CONCATENATE(MID(R188,8,2),"/",MID(R188,10,2),"/",MID(R188,6,2))</f>
        <v>10/16/17</v>
      </c>
      <c r="T188" s="3" t="str">
        <f>CONCATENATE(MID(R188,13,2),":",MID(R188,15,2),":",MID(R188,17,2))</f>
        <v>19:29:33</v>
      </c>
      <c r="U188" s="22"/>
      <c r="V188" s="35">
        <v>3.2473541509400001</v>
      </c>
      <c r="W188" s="35">
        <v>3.44118649869</v>
      </c>
      <c r="X188" s="35">
        <v>3.40017378733</v>
      </c>
      <c r="Y188" s="35">
        <v>147.85127662599999</v>
      </c>
      <c r="Z188" s="35">
        <v>140.01428498499999</v>
      </c>
      <c r="AA188" s="35">
        <v>133.82077566699999</v>
      </c>
      <c r="AB188" s="35">
        <f>V188/Y188</f>
        <v>2.1963653104967139E-2</v>
      </c>
      <c r="AC188" s="35">
        <f>W188/Z188</f>
        <v>2.4577395792569744E-2</v>
      </c>
      <c r="AD188" s="35">
        <f>X188/AA188</f>
        <v>2.5408414877156314E-2</v>
      </c>
      <c r="AE188" s="26">
        <v>1546</v>
      </c>
      <c r="AF188" s="26">
        <v>415</v>
      </c>
      <c r="AG188" s="26">
        <v>1</v>
      </c>
      <c r="AH188" s="35">
        <v>7.7328073549300005E-2</v>
      </c>
      <c r="AI188" s="35">
        <v>7.00772197125E-2</v>
      </c>
      <c r="AJ188" s="35">
        <v>6.7791679669000002E-2</v>
      </c>
      <c r="AK188" s="26">
        <v>956</v>
      </c>
      <c r="AL188" s="26">
        <v>999</v>
      </c>
      <c r="AM188" s="26">
        <v>987</v>
      </c>
      <c r="AN188" s="26"/>
      <c r="AO188" s="35">
        <v>0.95997021754800005</v>
      </c>
      <c r="AP188" s="35">
        <v>0.985677191274</v>
      </c>
      <c r="AQ188" s="35">
        <v>1.1754290353500001</v>
      </c>
      <c r="AR188" s="35">
        <v>145.120639469</v>
      </c>
      <c r="AS188" s="35">
        <v>117.046999107</v>
      </c>
      <c r="AT188" s="35">
        <v>121.605920908</v>
      </c>
      <c r="AU188" s="35">
        <f>AO188/AR188</f>
        <v>6.6149806193009815E-3</v>
      </c>
      <c r="AV188" s="35">
        <f>AP188/AS188</f>
        <v>8.4212085640310227E-3</v>
      </c>
      <c r="AW188" s="35">
        <f>AQ188/AT188</f>
        <v>9.6658865503700397E-3</v>
      </c>
      <c r="AX188" s="26">
        <v>1464</v>
      </c>
      <c r="AY188" s="26">
        <v>603</v>
      </c>
      <c r="AZ188" s="26">
        <v>127</v>
      </c>
      <c r="BA188" s="35">
        <v>0.39010924588500001</v>
      </c>
      <c r="BB188" s="35">
        <v>0.30480989350799997</v>
      </c>
      <c r="BC188" s="35">
        <v>0.27023537979700002</v>
      </c>
      <c r="BD188" s="26">
        <v>186</v>
      </c>
      <c r="BE188" s="26">
        <v>192</v>
      </c>
      <c r="BF188" s="26">
        <v>225</v>
      </c>
      <c r="BG188" s="27"/>
      <c r="BH188" s="35" t="s">
        <v>647</v>
      </c>
      <c r="BI188" s="35" t="s">
        <v>647</v>
      </c>
      <c r="BJ188" s="35" t="s">
        <v>647</v>
      </c>
      <c r="BK188" s="35" t="s">
        <v>647</v>
      </c>
      <c r="BL188" s="35" t="s">
        <v>647</v>
      </c>
      <c r="BM188" s="35" t="s">
        <v>647</v>
      </c>
      <c r="BN188" s="35" t="e">
        <f>BH188/BK188</f>
        <v>#VALUE!</v>
      </c>
      <c r="BO188" s="35" t="e">
        <f>BI188/BL188</f>
        <v>#VALUE!</v>
      </c>
      <c r="BP188" s="35" t="e">
        <f>BJ188/BM188</f>
        <v>#VALUE!</v>
      </c>
      <c r="BQ188" s="26" t="s">
        <v>647</v>
      </c>
      <c r="BR188" s="26" t="s">
        <v>647</v>
      </c>
      <c r="BS188" s="26" t="s">
        <v>647</v>
      </c>
      <c r="BT188" s="35" t="s">
        <v>647</v>
      </c>
      <c r="BU188" s="35" t="s">
        <v>647</v>
      </c>
      <c r="BV188" s="35" t="s">
        <v>647</v>
      </c>
      <c r="BW188" s="26" t="s">
        <v>647</v>
      </c>
      <c r="BX188" s="26" t="s">
        <v>647</v>
      </c>
      <c r="BY188" s="26" t="s">
        <v>647</v>
      </c>
      <c r="BZ188" s="27"/>
      <c r="CA188" s="35">
        <v>0.930299715039</v>
      </c>
      <c r="CB188" s="35">
        <v>0.985677191274</v>
      </c>
      <c r="CC188" s="35">
        <v>1.1754290353500001</v>
      </c>
      <c r="CD188" s="35">
        <v>75.604232685699998</v>
      </c>
      <c r="CE188" s="35">
        <v>72.470683727999997</v>
      </c>
      <c r="CF188" s="35">
        <v>69.771054169999999</v>
      </c>
      <c r="CG188" s="35">
        <f>CA188/CD188</f>
        <v>1.2304862862723816E-2</v>
      </c>
      <c r="CH188" s="35">
        <f>CB188/CE188</f>
        <v>1.3601047217568484E-2</v>
      </c>
      <c r="CI188" s="35">
        <f>CC188/CF188</f>
        <v>1.6846943898626208E-2</v>
      </c>
      <c r="CJ188" s="26">
        <v>1464</v>
      </c>
      <c r="CK188" s="26">
        <v>603</v>
      </c>
      <c r="CL188" s="26">
        <v>127</v>
      </c>
      <c r="CM188" s="35">
        <v>0.21001175746</v>
      </c>
      <c r="CN188" s="35">
        <v>0.18872573887499999</v>
      </c>
      <c r="CO188" s="35">
        <v>0.155046787045</v>
      </c>
      <c r="CP188" s="26">
        <v>180</v>
      </c>
      <c r="CQ188" s="26">
        <v>192</v>
      </c>
      <c r="CR188" s="26">
        <v>225</v>
      </c>
      <c r="CS188" s="26"/>
      <c r="CT188" s="35">
        <v>201710161800</v>
      </c>
      <c r="CU188" s="35">
        <v>201710162000</v>
      </c>
      <c r="CV188" s="35">
        <v>2.9350787089769601</v>
      </c>
      <c r="CW188" s="35">
        <v>2.64323478432458</v>
      </c>
      <c r="CX188" s="35">
        <v>0.31198528411487803</v>
      </c>
      <c r="CY188" s="35">
        <v>225.525040439772</v>
      </c>
      <c r="CZ188" s="35">
        <v>228.04905032068001</v>
      </c>
      <c r="DA188" s="35">
        <v>18.865060671914001</v>
      </c>
      <c r="DC188" s="47">
        <f>AQ188*CW188*3600/AT188</f>
        <v>91.977147184583572</v>
      </c>
      <c r="DD188" s="47">
        <f>(CX188/CW188)*DC188</f>
        <v>10.856211701901753</v>
      </c>
    </row>
    <row r="189" spans="1:108" s="1" customFormat="1" ht="24" customHeight="1" x14ac:dyDescent="0.3">
      <c r="A189" s="3" t="s">
        <v>582</v>
      </c>
      <c r="B189" s="11">
        <v>34.334847000000003</v>
      </c>
      <c r="C189" s="11">
        <v>-118.51935899999999</v>
      </c>
      <c r="D189" s="23" t="str">
        <f>CONCATENATE(E189,"_",F189,"_",TEXT(G189,"00000"))</f>
        <v>ANG_CH4_00185</v>
      </c>
      <c r="E189" s="23" t="s">
        <v>20</v>
      </c>
      <c r="F189" s="23" t="s">
        <v>21</v>
      </c>
      <c r="G189" s="23">
        <f>G188+1</f>
        <v>185</v>
      </c>
      <c r="H189" s="11">
        <v>34.334874999999997</v>
      </c>
      <c r="I189" s="11">
        <v>-118.519372</v>
      </c>
      <c r="J189" s="3" t="s">
        <v>22</v>
      </c>
      <c r="K189" s="12" t="s">
        <v>33</v>
      </c>
      <c r="L189" s="12" t="s">
        <v>57</v>
      </c>
      <c r="M189" s="12" t="s">
        <v>24</v>
      </c>
      <c r="N189" s="1" t="s">
        <v>419</v>
      </c>
      <c r="O189" s="12" t="s">
        <v>27</v>
      </c>
      <c r="P189" s="12" t="s">
        <v>34</v>
      </c>
      <c r="Q189" s="12" t="s">
        <v>28</v>
      </c>
      <c r="R189" s="1" t="s">
        <v>420</v>
      </c>
      <c r="S189" s="3" t="str">
        <f>CONCATENATE(MID(R189,8,2),"/",MID(R189,10,2),"/",MID(R189,6,2))</f>
        <v>10/16/17</v>
      </c>
      <c r="T189" s="3" t="str">
        <f>CONCATENATE(MID(R189,13,2),":",MID(R189,15,2),":",MID(R189,17,2))</f>
        <v>19:29:33</v>
      </c>
      <c r="U189" s="22"/>
      <c r="V189" s="35">
        <v>1.6214996249E-2</v>
      </c>
      <c r="W189" s="35">
        <v>0.53466906021500005</v>
      </c>
      <c r="X189" s="35">
        <v>1.19335610629</v>
      </c>
      <c r="Y189" s="35">
        <v>11.313708499000001</v>
      </c>
      <c r="Z189" s="35">
        <v>148.499158247</v>
      </c>
      <c r="AA189" s="35">
        <v>141.421356237</v>
      </c>
      <c r="AB189" s="35">
        <f>V189/Y189</f>
        <v>1.4332167255708609E-3</v>
      </c>
      <c r="AC189" s="35">
        <f>W189/Z189</f>
        <v>3.6004854608379677E-3</v>
      </c>
      <c r="AD189" s="35">
        <f>X189/AA189</f>
        <v>8.4383019512988006E-3</v>
      </c>
      <c r="AE189" s="26">
        <v>1370</v>
      </c>
      <c r="AF189" s="26">
        <v>548</v>
      </c>
      <c r="AG189" s="26">
        <v>84</v>
      </c>
      <c r="AH189" s="35">
        <v>0.56568542494899998</v>
      </c>
      <c r="AI189" s="35">
        <v>0.55826751220600002</v>
      </c>
      <c r="AJ189" s="35">
        <v>0.20436612172999999</v>
      </c>
      <c r="AK189" s="26">
        <v>10</v>
      </c>
      <c r="AL189" s="26">
        <v>133</v>
      </c>
      <c r="AM189" s="26">
        <v>346</v>
      </c>
      <c r="AN189" s="26"/>
      <c r="AO189" s="35">
        <v>2.5823346221199999</v>
      </c>
      <c r="AP189" s="35">
        <v>2.7395285171900001</v>
      </c>
      <c r="AQ189" s="35">
        <v>2.7877177513000002</v>
      </c>
      <c r="AR189" s="35">
        <v>147.63468427199999</v>
      </c>
      <c r="AS189" s="35">
        <v>143.10835055999999</v>
      </c>
      <c r="AT189" s="35">
        <v>142.23923509400001</v>
      </c>
      <c r="AU189" s="35">
        <f>AO189/AR189</f>
        <v>1.7491381749849134E-2</v>
      </c>
      <c r="AV189" s="35">
        <f>AP189/AS189</f>
        <v>1.914303747104833E-2</v>
      </c>
      <c r="AW189" s="35">
        <f>AQ189/AT189</f>
        <v>1.9598795996461266E-2</v>
      </c>
      <c r="AX189" s="26">
        <v>1241</v>
      </c>
      <c r="AY189" s="26">
        <v>522</v>
      </c>
      <c r="AZ189" s="26">
        <v>102</v>
      </c>
      <c r="BA189" s="35">
        <v>0.181369390997</v>
      </c>
      <c r="BB189" s="35">
        <v>0.16336569698600001</v>
      </c>
      <c r="BC189" s="35">
        <v>0.15910428981399999</v>
      </c>
      <c r="BD189" s="26">
        <v>407</v>
      </c>
      <c r="BE189" s="26">
        <v>438</v>
      </c>
      <c r="BF189" s="26">
        <v>447</v>
      </c>
      <c r="BG189" s="27"/>
      <c r="BH189" s="35" t="s">
        <v>647</v>
      </c>
      <c r="BI189" s="35">
        <v>0.97556638927399997</v>
      </c>
      <c r="BJ189" s="35">
        <v>0.97556638927399997</v>
      </c>
      <c r="BK189" s="35" t="s">
        <v>647</v>
      </c>
      <c r="BL189" s="35">
        <v>61.611687203000002</v>
      </c>
      <c r="BM189" s="35">
        <v>61.611687203000002</v>
      </c>
      <c r="BN189" s="35" t="e">
        <f>BH189/BK189</f>
        <v>#VALUE!</v>
      </c>
      <c r="BO189" s="35">
        <f>BI189/BL189</f>
        <v>1.5834112545233099E-2</v>
      </c>
      <c r="BP189" s="35">
        <f>BJ189/BM189</f>
        <v>1.5834112545233099E-2</v>
      </c>
      <c r="BQ189" s="26" t="s">
        <v>647</v>
      </c>
      <c r="BR189" s="26">
        <v>9</v>
      </c>
      <c r="BS189" s="26">
        <v>4</v>
      </c>
      <c r="BT189" s="35" t="s">
        <v>647</v>
      </c>
      <c r="BU189" s="35">
        <v>0.38031905680900002</v>
      </c>
      <c r="BV189" s="35">
        <v>0.38031905680900002</v>
      </c>
      <c r="BW189" s="26" t="s">
        <v>647</v>
      </c>
      <c r="BX189" s="26">
        <v>81</v>
      </c>
      <c r="BY189" s="26">
        <v>81</v>
      </c>
      <c r="BZ189" s="27"/>
      <c r="CA189" s="35">
        <v>2.5197499785600002</v>
      </c>
      <c r="CB189" s="35">
        <v>2.7047411651000002</v>
      </c>
      <c r="CC189" s="35">
        <v>2.7470137219700002</v>
      </c>
      <c r="CD189" s="35">
        <v>71.693793315700006</v>
      </c>
      <c r="CE189" s="35">
        <v>72.249567472799995</v>
      </c>
      <c r="CF189" s="35">
        <v>54.405882034900003</v>
      </c>
      <c r="CG189" s="35">
        <f>CA189/CD189</f>
        <v>3.5145998865821038E-2</v>
      </c>
      <c r="CH189" s="35">
        <f>CB189/CE189</f>
        <v>3.7436087989291586E-2</v>
      </c>
      <c r="CI189" s="35">
        <f>CC189/CF189</f>
        <v>5.0491116387155713E-2</v>
      </c>
      <c r="CJ189" s="26">
        <v>1241</v>
      </c>
      <c r="CK189" s="26">
        <v>522</v>
      </c>
      <c r="CL189" s="26">
        <v>102</v>
      </c>
      <c r="CM189" s="35">
        <v>9.0981971212899998E-2</v>
      </c>
      <c r="CN189" s="35">
        <v>8.3816203564700001E-2</v>
      </c>
      <c r="CO189" s="35">
        <v>6.1965697078499998E-2</v>
      </c>
      <c r="CP189" s="26">
        <v>394</v>
      </c>
      <c r="CQ189" s="26">
        <v>431</v>
      </c>
      <c r="CR189" s="26">
        <v>439</v>
      </c>
      <c r="CS189" s="26"/>
      <c r="CT189" s="35">
        <v>201710161800</v>
      </c>
      <c r="CU189" s="35">
        <v>201710162000</v>
      </c>
      <c r="CV189" s="35">
        <v>2.9350787089769601</v>
      </c>
      <c r="CW189" s="35">
        <v>2.7532688050418401</v>
      </c>
      <c r="CX189" s="35">
        <v>0.34099068853589898</v>
      </c>
      <c r="CY189" s="35">
        <v>225.525040439772</v>
      </c>
      <c r="CZ189" s="35">
        <v>218.837225169607</v>
      </c>
      <c r="DA189" s="35">
        <v>17.6754993426912</v>
      </c>
      <c r="DC189" s="47">
        <f>AQ189*CW189*3600/AT189</f>
        <v>194.25871308036855</v>
      </c>
      <c r="DD189" s="47">
        <f>(CX189/CW189)*DC189</f>
        <v>24.058824988708611</v>
      </c>
    </row>
    <row r="190" spans="1:108" s="1" customFormat="1" ht="24" customHeight="1" x14ac:dyDescent="0.3">
      <c r="A190" s="3" t="s">
        <v>589</v>
      </c>
      <c r="B190" s="11">
        <v>34.328809999999997</v>
      </c>
      <c r="C190" s="11">
        <v>-118.519414</v>
      </c>
      <c r="D190" s="23" t="str">
        <f>CONCATENATE(E190,"_",F190,"_",TEXT(G190,"00000"))</f>
        <v>ANG_CH4_00186</v>
      </c>
      <c r="E190" s="23" t="s">
        <v>20</v>
      </c>
      <c r="F190" s="23" t="s">
        <v>21</v>
      </c>
      <c r="G190" s="23">
        <f>G189+1</f>
        <v>186</v>
      </c>
      <c r="H190" s="11">
        <v>34.328870999999999</v>
      </c>
      <c r="I190" s="11">
        <v>-118.519567</v>
      </c>
      <c r="J190" s="3" t="s">
        <v>22</v>
      </c>
      <c r="K190" s="12" t="s">
        <v>33</v>
      </c>
      <c r="L190" s="12" t="s">
        <v>57</v>
      </c>
      <c r="M190" s="12" t="s">
        <v>24</v>
      </c>
      <c r="N190" s="1" t="s">
        <v>507</v>
      </c>
      <c r="O190" s="12" t="s">
        <v>27</v>
      </c>
      <c r="P190" s="12" t="s">
        <v>34</v>
      </c>
      <c r="Q190" s="12" t="s">
        <v>28</v>
      </c>
      <c r="R190" s="1" t="s">
        <v>420</v>
      </c>
      <c r="S190" s="3" t="str">
        <f>CONCATENATE(MID(R190,8,2),"/",MID(R190,10,2),"/",MID(R190,6,2))</f>
        <v>10/16/17</v>
      </c>
      <c r="T190" s="3" t="str">
        <f>CONCATENATE(MID(R190,13,2),":",MID(R190,15,2),":",MID(R190,17,2))</f>
        <v>19:29:33</v>
      </c>
      <c r="U190" s="22"/>
      <c r="V190" s="35">
        <v>3.6046721174299998</v>
      </c>
      <c r="W190" s="35">
        <v>4.0482604247399996</v>
      </c>
      <c r="X190" s="35">
        <v>4.0408944741699999</v>
      </c>
      <c r="Y190" s="35">
        <v>148.499158247</v>
      </c>
      <c r="Z190" s="35">
        <v>144.34680460600001</v>
      </c>
      <c r="AA190" s="35">
        <v>133.82077566699999</v>
      </c>
      <c r="AB190" s="35">
        <f>V190/Y190</f>
        <v>2.4274023906817814E-2</v>
      </c>
      <c r="AC190" s="35">
        <f>W190/Z190</f>
        <v>2.8045376105067774E-2</v>
      </c>
      <c r="AD190" s="35">
        <f>X190/AA190</f>
        <v>3.019631633450828E-2</v>
      </c>
      <c r="AE190" s="26">
        <v>1390</v>
      </c>
      <c r="AF190" s="26">
        <v>331</v>
      </c>
      <c r="AG190" s="26">
        <v>1</v>
      </c>
      <c r="AH190" s="35">
        <v>0.106987866172</v>
      </c>
      <c r="AI190" s="35">
        <v>8.9545164147700002E-2</v>
      </c>
      <c r="AJ190" s="35">
        <v>8.3429411263400005E-2</v>
      </c>
      <c r="AK190" s="26">
        <v>694</v>
      </c>
      <c r="AL190" s="26">
        <v>806</v>
      </c>
      <c r="AM190" s="26">
        <v>802</v>
      </c>
      <c r="AN190" s="26"/>
      <c r="AO190" s="35">
        <v>1.7514224497399999</v>
      </c>
      <c r="AP190" s="35">
        <v>1.91936623182</v>
      </c>
      <c r="AQ190" s="35">
        <v>1.9416750511700001</v>
      </c>
      <c r="AR190" s="35">
        <v>148.05404418699999</v>
      </c>
      <c r="AS190" s="35">
        <v>117.046999107</v>
      </c>
      <c r="AT190" s="35">
        <v>121.605920908</v>
      </c>
      <c r="AU190" s="35">
        <f>AO190/AR190</f>
        <v>1.1829615728212476E-2</v>
      </c>
      <c r="AV190" s="35">
        <f>AP190/AS190</f>
        <v>1.6398252381211301E-2</v>
      </c>
      <c r="AW190" s="35">
        <f>AQ190/AT190</f>
        <v>1.5966945002940762E-2</v>
      </c>
      <c r="AX190" s="26">
        <v>1434</v>
      </c>
      <c r="AY190" s="26">
        <v>603</v>
      </c>
      <c r="AZ190" s="26">
        <v>127</v>
      </c>
      <c r="BA190" s="35">
        <v>0.19227797946299999</v>
      </c>
      <c r="BB190" s="35">
        <v>0.13901068777600001</v>
      </c>
      <c r="BC190" s="35">
        <v>0.14306578930399999</v>
      </c>
      <c r="BD190" s="26">
        <v>385</v>
      </c>
      <c r="BE190" s="26">
        <v>421</v>
      </c>
      <c r="BF190" s="26">
        <v>425</v>
      </c>
      <c r="BG190" s="27"/>
      <c r="BH190" s="35" t="s">
        <v>647</v>
      </c>
      <c r="BI190" s="35" t="s">
        <v>647</v>
      </c>
      <c r="BJ190" s="35" t="s">
        <v>647</v>
      </c>
      <c r="BK190" s="35" t="s">
        <v>647</v>
      </c>
      <c r="BL190" s="35" t="s">
        <v>647</v>
      </c>
      <c r="BM190" s="35" t="s">
        <v>647</v>
      </c>
      <c r="BN190" s="35" t="e">
        <f>BH190/BK190</f>
        <v>#VALUE!</v>
      </c>
      <c r="BO190" s="35" t="e">
        <f>BI190/BL190</f>
        <v>#VALUE!</v>
      </c>
      <c r="BP190" s="35" t="e">
        <f>BJ190/BM190</f>
        <v>#VALUE!</v>
      </c>
      <c r="BQ190" s="26" t="s">
        <v>647</v>
      </c>
      <c r="BR190" s="26" t="s">
        <v>647</v>
      </c>
      <c r="BS190" s="26" t="s">
        <v>647</v>
      </c>
      <c r="BT190" s="35" t="s">
        <v>647</v>
      </c>
      <c r="BU190" s="35" t="s">
        <v>647</v>
      </c>
      <c r="BV190" s="35" t="s">
        <v>647</v>
      </c>
      <c r="BW190" s="26" t="s">
        <v>647</v>
      </c>
      <c r="BX190" s="26" t="s">
        <v>647</v>
      </c>
      <c r="BY190" s="26" t="s">
        <v>647</v>
      </c>
      <c r="BZ190" s="27"/>
      <c r="CA190" s="35">
        <v>1.73046580296</v>
      </c>
      <c r="CB190" s="35">
        <v>1.91936623182</v>
      </c>
      <c r="CC190" s="35">
        <v>1.9416750511700001</v>
      </c>
      <c r="CD190" s="35">
        <v>68.117545463699997</v>
      </c>
      <c r="CE190" s="35">
        <v>72.470683727999997</v>
      </c>
      <c r="CF190" s="35">
        <v>69.771054169999999</v>
      </c>
      <c r="CG190" s="35">
        <f>CA190/CD190</f>
        <v>2.5404112716923562E-2</v>
      </c>
      <c r="CH190" s="35">
        <f>CB190/CE190</f>
        <v>2.6484726417427572E-2</v>
      </c>
      <c r="CI190" s="35">
        <f>CC190/CF190</f>
        <v>2.7829234834821762E-2</v>
      </c>
      <c r="CJ190" s="26">
        <v>1434</v>
      </c>
      <c r="CK190" s="26">
        <v>603</v>
      </c>
      <c r="CL190" s="26">
        <v>127</v>
      </c>
      <c r="CM190" s="35">
        <v>8.9628349294299997E-2</v>
      </c>
      <c r="CN190" s="35">
        <v>8.6069695638900004E-2</v>
      </c>
      <c r="CO190" s="35">
        <v>8.2083593141200006E-2</v>
      </c>
      <c r="CP190" s="26">
        <v>380</v>
      </c>
      <c r="CQ190" s="26">
        <v>421</v>
      </c>
      <c r="CR190" s="26">
        <v>425</v>
      </c>
      <c r="CS190" s="26"/>
      <c r="CT190" s="35">
        <v>201710161800</v>
      </c>
      <c r="CU190" s="35">
        <v>201710162000</v>
      </c>
      <c r="CV190" s="35">
        <v>2.7935833132310801</v>
      </c>
      <c r="CW190" s="35">
        <v>2.64323478432458</v>
      </c>
      <c r="CX190" s="35">
        <v>0.31198528411487803</v>
      </c>
      <c r="CY190" s="35">
        <v>242.12070294802299</v>
      </c>
      <c r="CZ190" s="35">
        <v>228.04905032068001</v>
      </c>
      <c r="DA190" s="35">
        <v>18.865060671914101</v>
      </c>
      <c r="DC190" s="47">
        <f>AQ190*CW190*3600/AT190</f>
        <v>151.935783952214</v>
      </c>
      <c r="DD190" s="47">
        <f>(CX190/CW190)*DC190</f>
        <v>17.93322674348078</v>
      </c>
    </row>
    <row r="191" spans="1:108" s="1" customFormat="1" ht="24" customHeight="1" x14ac:dyDescent="0.3">
      <c r="A191" s="3" t="s">
        <v>581</v>
      </c>
      <c r="B191" s="11">
        <v>34.328167999999998</v>
      </c>
      <c r="C191" s="11">
        <v>-118.52011400000001</v>
      </c>
      <c r="D191" s="23" t="str">
        <f>CONCATENATE(E191,"_",F191,"_",TEXT(G191,"00000"))</f>
        <v>ANG_CH4_00187</v>
      </c>
      <c r="E191" s="23" t="s">
        <v>20</v>
      </c>
      <c r="F191" s="23" t="s">
        <v>21</v>
      </c>
      <c r="G191" s="23">
        <f>G190+1</f>
        <v>187</v>
      </c>
      <c r="H191" s="11">
        <v>34.328105999999998</v>
      </c>
      <c r="I191" s="11">
        <v>-118.520083</v>
      </c>
      <c r="J191" s="3" t="s">
        <v>22</v>
      </c>
      <c r="K191" s="12" t="s">
        <v>33</v>
      </c>
      <c r="L191" s="12" t="s">
        <v>57</v>
      </c>
      <c r="M191" s="12" t="s">
        <v>24</v>
      </c>
      <c r="N191" s="1" t="s">
        <v>95</v>
      </c>
      <c r="O191" s="12" t="s">
        <v>27</v>
      </c>
      <c r="P191" s="12" t="s">
        <v>34</v>
      </c>
      <c r="Q191" s="12" t="s">
        <v>28</v>
      </c>
      <c r="R191" s="1" t="s">
        <v>96</v>
      </c>
      <c r="S191" s="3" t="str">
        <f>CONCATENATE(MID(R191,8,2),"/",MID(R191,10,2),"/",MID(R191,6,2))</f>
        <v>10/16/17</v>
      </c>
      <c r="T191" s="3" t="str">
        <f>CONCATENATE(MID(R191,13,2),":",MID(R191,15,2),":",MID(R191,17,2))</f>
        <v>19:34:22</v>
      </c>
      <c r="U191" s="22"/>
      <c r="V191" s="35">
        <v>6.8886800730499997</v>
      </c>
      <c r="W191" s="35">
        <v>6.6255969266700001</v>
      </c>
      <c r="X191" s="35">
        <v>6.5010892601899997</v>
      </c>
      <c r="Y191" s="35">
        <v>147.85127662599999</v>
      </c>
      <c r="Z191" s="35">
        <v>140.01428498499999</v>
      </c>
      <c r="AA191" s="35">
        <v>133.82077566699999</v>
      </c>
      <c r="AB191" s="35">
        <f>V191/Y191</f>
        <v>4.6591955309763011E-2</v>
      </c>
      <c r="AC191" s="35">
        <f>W191/Z191</f>
        <v>4.7320863920276519E-2</v>
      </c>
      <c r="AD191" s="35">
        <f>X191/AA191</f>
        <v>4.8580567761521046E-2</v>
      </c>
      <c r="AE191" s="26">
        <v>1546</v>
      </c>
      <c r="AF191" s="26">
        <v>415</v>
      </c>
      <c r="AG191" s="26">
        <v>1</v>
      </c>
      <c r="AH191" s="35">
        <v>3.4837718337900003E-2</v>
      </c>
      <c r="AI191" s="35">
        <v>3.4401544222499997E-2</v>
      </c>
      <c r="AJ191" s="35">
        <v>3.3539041520399999E-2</v>
      </c>
      <c r="AK191" s="26">
        <v>2122</v>
      </c>
      <c r="AL191" s="26">
        <v>2035</v>
      </c>
      <c r="AM191" s="26">
        <v>1995</v>
      </c>
      <c r="AN191" s="26"/>
      <c r="AO191" s="35">
        <v>4.8317815637699999</v>
      </c>
      <c r="AP191" s="35">
        <v>4.8973662644499996</v>
      </c>
      <c r="AQ191" s="35">
        <v>4.9243933473199997</v>
      </c>
      <c r="AR191" s="35">
        <v>149.62620091400001</v>
      </c>
      <c r="AS191" s="35">
        <v>149.62620091400001</v>
      </c>
      <c r="AT191" s="35">
        <v>143.73586887100001</v>
      </c>
      <c r="AU191" s="35">
        <f>AO191/AR191</f>
        <v>3.2292349429811039E-2</v>
      </c>
      <c r="AV191" s="35">
        <f>AP191/AS191</f>
        <v>3.2730673067511998E-2</v>
      </c>
      <c r="AW191" s="35">
        <f>AQ191/AT191</f>
        <v>3.4260017252475385E-2</v>
      </c>
      <c r="AX191" s="26">
        <v>355</v>
      </c>
      <c r="AY191" s="26">
        <v>216</v>
      </c>
      <c r="AZ191" s="26">
        <v>89</v>
      </c>
      <c r="BA191" s="35">
        <v>7.6496012737300001E-2</v>
      </c>
      <c r="BB191" s="35">
        <v>7.5340483843999995E-2</v>
      </c>
      <c r="BC191" s="35">
        <v>7.1939874309599999E-2</v>
      </c>
      <c r="BD191" s="26">
        <v>978</v>
      </c>
      <c r="BE191" s="26">
        <v>993</v>
      </c>
      <c r="BF191" s="26">
        <v>999</v>
      </c>
      <c r="BG191" s="27"/>
      <c r="BH191" s="35">
        <v>1.5908697216400001</v>
      </c>
      <c r="BI191" s="35">
        <v>1.5908697216400001</v>
      </c>
      <c r="BJ191" s="35">
        <v>1.5908697216400001</v>
      </c>
      <c r="BK191" s="35">
        <v>84.852813742400002</v>
      </c>
      <c r="BL191" s="35">
        <v>84.852813742400002</v>
      </c>
      <c r="BM191" s="35">
        <v>84.852813742400002</v>
      </c>
      <c r="BN191" s="35">
        <f>BH191/BK191</f>
        <v>1.8748579469263494E-2</v>
      </c>
      <c r="BO191" s="35">
        <f>BI191/BL191</f>
        <v>1.8748579469263494E-2</v>
      </c>
      <c r="BP191" s="35">
        <f>BJ191/BM191</f>
        <v>1.8748579469263494E-2</v>
      </c>
      <c r="BQ191" s="26">
        <v>2</v>
      </c>
      <c r="BR191" s="26">
        <v>2</v>
      </c>
      <c r="BS191" s="26">
        <v>2</v>
      </c>
      <c r="BT191" s="35">
        <v>0.202997162063</v>
      </c>
      <c r="BU191" s="35">
        <v>0.202997162063</v>
      </c>
      <c r="BV191" s="35">
        <v>0.202997162063</v>
      </c>
      <c r="BW191" s="26">
        <v>209</v>
      </c>
      <c r="BX191" s="26">
        <v>209</v>
      </c>
      <c r="BY191" s="26">
        <v>209</v>
      </c>
      <c r="BZ191" s="27"/>
      <c r="CA191" s="35">
        <v>4.8317814966399997</v>
      </c>
      <c r="CB191" s="35">
        <v>4.8973661931199999</v>
      </c>
      <c r="CC191" s="35">
        <v>4.9243932983700001</v>
      </c>
      <c r="CD191" s="35">
        <v>60</v>
      </c>
      <c r="CE191" s="35">
        <v>60.0333240792</v>
      </c>
      <c r="CF191" s="35">
        <v>60.0333240792</v>
      </c>
      <c r="CG191" s="35">
        <f>CA191/CD191</f>
        <v>8.0529691610666657E-2</v>
      </c>
      <c r="CH191" s="35">
        <f>CB191/CE191</f>
        <v>8.1577461655447644E-2</v>
      </c>
      <c r="CI191" s="35">
        <f>CC191/CF191</f>
        <v>8.2027663366989453E-2</v>
      </c>
      <c r="CJ191" s="26">
        <v>355</v>
      </c>
      <c r="CK191" s="26">
        <v>216</v>
      </c>
      <c r="CL191" s="26">
        <v>89</v>
      </c>
      <c r="CM191" s="35">
        <v>3.0674846625800001E-2</v>
      </c>
      <c r="CN191" s="35">
        <v>3.0228259858600001E-2</v>
      </c>
      <c r="CO191" s="35">
        <v>3.00467087484E-2</v>
      </c>
      <c r="CP191" s="26">
        <v>978</v>
      </c>
      <c r="CQ191" s="26">
        <v>993</v>
      </c>
      <c r="CR191" s="26">
        <v>999</v>
      </c>
      <c r="CS191" s="26"/>
      <c r="CT191" s="35">
        <v>201710161800</v>
      </c>
      <c r="CU191" s="35">
        <v>201710162000</v>
      </c>
      <c r="CV191" s="35">
        <v>2.7935833132310801</v>
      </c>
      <c r="CW191" s="35">
        <v>2.64323478432458</v>
      </c>
      <c r="CX191" s="35">
        <v>0.31198528411487803</v>
      </c>
      <c r="CY191" s="35">
        <v>242.12070294802299</v>
      </c>
      <c r="CZ191" s="35">
        <v>228.04905032068001</v>
      </c>
      <c r="DA191" s="35">
        <v>18.865060671914101</v>
      </c>
      <c r="DC191" s="47">
        <f>AQ191*CW191*3600/AT191</f>
        <v>326.00616952789136</v>
      </c>
      <c r="DD191" s="47">
        <f>(CX191/CW191)*DC191</f>
        <v>38.479036378658961</v>
      </c>
    </row>
    <row r="192" spans="1:108" s="1" customFormat="1" ht="24" customHeight="1" x14ac:dyDescent="0.3">
      <c r="A192" s="3" t="s">
        <v>597</v>
      </c>
      <c r="B192" s="11">
        <v>34.327527000000003</v>
      </c>
      <c r="C192" s="11">
        <v>-118.51468199999999</v>
      </c>
      <c r="D192" s="23" t="str">
        <f>CONCATENATE(E192,"_",F192,"_",TEXT(G192,"00000"))</f>
        <v>ANG_CH4_00188</v>
      </c>
      <c r="E192" s="23" t="s">
        <v>20</v>
      </c>
      <c r="F192" s="23" t="s">
        <v>21</v>
      </c>
      <c r="G192" s="23">
        <f>G191+1</f>
        <v>188</v>
      </c>
      <c r="H192" s="11">
        <v>34.327193000000001</v>
      </c>
      <c r="I192" s="11">
        <v>-118.51514299999999</v>
      </c>
      <c r="J192" s="3" t="s">
        <v>22</v>
      </c>
      <c r="K192" s="12" t="s">
        <v>33</v>
      </c>
      <c r="L192" s="12" t="s">
        <v>57</v>
      </c>
      <c r="M192" s="12" t="s">
        <v>24</v>
      </c>
      <c r="N192" s="1" t="s">
        <v>529</v>
      </c>
      <c r="O192" s="12" t="s">
        <v>27</v>
      </c>
      <c r="P192" s="12" t="s">
        <v>34</v>
      </c>
      <c r="Q192" s="12" t="s">
        <v>28</v>
      </c>
      <c r="R192" s="1" t="s">
        <v>96</v>
      </c>
      <c r="S192" s="3" t="str">
        <f>CONCATENATE(MID(R192,8,2),"/",MID(R192,10,2),"/",MID(R192,6,2))</f>
        <v>10/16/17</v>
      </c>
      <c r="T192" s="3" t="str">
        <f>CONCATENATE(MID(R192,13,2),":",MID(R192,15,2),":",MID(R192,17,2))</f>
        <v>19:34:22</v>
      </c>
      <c r="U192" s="22"/>
      <c r="V192" s="35">
        <v>3.0675945974699999</v>
      </c>
      <c r="W192" s="35">
        <v>3.09412908998</v>
      </c>
      <c r="X192" s="35">
        <v>3.02990783091</v>
      </c>
      <c r="Y192" s="35">
        <v>147.85127662599999</v>
      </c>
      <c r="Z192" s="35">
        <v>140.01428498499999</v>
      </c>
      <c r="AA192" s="35">
        <v>133.82077566699999</v>
      </c>
      <c r="AB192" s="35">
        <f>V192/Y192</f>
        <v>2.0747839771648995E-2</v>
      </c>
      <c r="AC192" s="35">
        <f>W192/Z192</f>
        <v>2.2098667220358838E-2</v>
      </c>
      <c r="AD192" s="35">
        <f>X192/AA192</f>
        <v>2.2641535410388231E-2</v>
      </c>
      <c r="AE192" s="26">
        <v>1546</v>
      </c>
      <c r="AF192" s="26">
        <v>415</v>
      </c>
      <c r="AG192" s="26">
        <v>1</v>
      </c>
      <c r="AH192" s="35">
        <v>8.5069779416700006E-2</v>
      </c>
      <c r="AI192" s="35">
        <v>8.10267852925E-2</v>
      </c>
      <c r="AJ192" s="35">
        <v>7.8996915977899998E-2</v>
      </c>
      <c r="AK192" s="26">
        <v>869</v>
      </c>
      <c r="AL192" s="26">
        <v>864</v>
      </c>
      <c r="AM192" s="26">
        <v>847</v>
      </c>
      <c r="AN192" s="26"/>
      <c r="AO192" s="35" t="s">
        <v>647</v>
      </c>
      <c r="AP192" s="35" t="s">
        <v>647</v>
      </c>
      <c r="AQ192" s="35" t="s">
        <v>647</v>
      </c>
      <c r="AR192" s="35" t="s">
        <v>647</v>
      </c>
      <c r="AS192" s="35" t="s">
        <v>647</v>
      </c>
      <c r="AT192" s="35" t="s">
        <v>647</v>
      </c>
      <c r="AU192" s="35" t="e">
        <f>AO192/AR192</f>
        <v>#VALUE!</v>
      </c>
      <c r="AV192" s="35" t="e">
        <f>AP192/AS192</f>
        <v>#VALUE!</v>
      </c>
      <c r="AW192" s="35" t="e">
        <f>AQ192/AT192</f>
        <v>#VALUE!</v>
      </c>
      <c r="AX192" s="26" t="s">
        <v>647</v>
      </c>
      <c r="AY192" s="26" t="s">
        <v>647</v>
      </c>
      <c r="AZ192" s="26" t="s">
        <v>647</v>
      </c>
      <c r="BA192" s="35" t="s">
        <v>647</v>
      </c>
      <c r="BB192" s="35" t="s">
        <v>647</v>
      </c>
      <c r="BC192" s="35" t="s">
        <v>647</v>
      </c>
      <c r="BD192" s="26" t="s">
        <v>647</v>
      </c>
      <c r="BE192" s="26" t="s">
        <v>647</v>
      </c>
      <c r="BF192" s="26" t="s">
        <v>647</v>
      </c>
      <c r="BG192" s="27"/>
      <c r="BH192" s="35" t="s">
        <v>647</v>
      </c>
      <c r="BI192" s="35" t="s">
        <v>647</v>
      </c>
      <c r="BJ192" s="35" t="s">
        <v>647</v>
      </c>
      <c r="BK192" s="35" t="s">
        <v>647</v>
      </c>
      <c r="BL192" s="35" t="s">
        <v>647</v>
      </c>
      <c r="BM192" s="35" t="s">
        <v>647</v>
      </c>
      <c r="BN192" s="35" t="e">
        <f>BH192/BK192</f>
        <v>#VALUE!</v>
      </c>
      <c r="BO192" s="35" t="e">
        <f>BI192/BL192</f>
        <v>#VALUE!</v>
      </c>
      <c r="BP192" s="35" t="e">
        <f>BJ192/BM192</f>
        <v>#VALUE!</v>
      </c>
      <c r="BQ192" s="26" t="s">
        <v>647</v>
      </c>
      <c r="BR192" s="26" t="s">
        <v>647</v>
      </c>
      <c r="BS192" s="26" t="s">
        <v>647</v>
      </c>
      <c r="BT192" s="35" t="s">
        <v>647</v>
      </c>
      <c r="BU192" s="35" t="s">
        <v>647</v>
      </c>
      <c r="BV192" s="35" t="s">
        <v>647</v>
      </c>
      <c r="BW192" s="26" t="s">
        <v>647</v>
      </c>
      <c r="BX192" s="26" t="s">
        <v>647</v>
      </c>
      <c r="BY192" s="26" t="s">
        <v>647</v>
      </c>
      <c r="BZ192" s="27"/>
      <c r="CA192" s="35" t="s">
        <v>647</v>
      </c>
      <c r="CB192" s="35" t="s">
        <v>647</v>
      </c>
      <c r="CC192" s="35" t="s">
        <v>647</v>
      </c>
      <c r="CD192" s="35" t="s">
        <v>647</v>
      </c>
      <c r="CE192" s="35" t="s">
        <v>647</v>
      </c>
      <c r="CF192" s="35" t="s">
        <v>647</v>
      </c>
      <c r="CG192" s="35" t="e">
        <f>CA192/CD192</f>
        <v>#VALUE!</v>
      </c>
      <c r="CH192" s="35" t="e">
        <f>CB192/CE192</f>
        <v>#VALUE!</v>
      </c>
      <c r="CI192" s="35" t="e">
        <f>CC192/CF192</f>
        <v>#VALUE!</v>
      </c>
      <c r="CJ192" s="26" t="s">
        <v>647</v>
      </c>
      <c r="CK192" s="26" t="s">
        <v>647</v>
      </c>
      <c r="CL192" s="26" t="s">
        <v>647</v>
      </c>
      <c r="CM192" s="35" t="s">
        <v>647</v>
      </c>
      <c r="CN192" s="35" t="s">
        <v>647</v>
      </c>
      <c r="CO192" s="35" t="s">
        <v>647</v>
      </c>
      <c r="CP192" s="26" t="s">
        <v>647</v>
      </c>
      <c r="CQ192" s="26" t="s">
        <v>647</v>
      </c>
      <c r="CR192" s="26" t="s">
        <v>647</v>
      </c>
      <c r="CS192" s="26"/>
      <c r="CT192" s="35">
        <v>201710161800</v>
      </c>
      <c r="CU192" s="35">
        <v>201710162000</v>
      </c>
      <c r="CV192" s="35">
        <v>2.9350787089769601</v>
      </c>
      <c r="CW192" s="35">
        <v>2.57574782411315</v>
      </c>
      <c r="CX192" s="35">
        <v>0.310817205200003</v>
      </c>
      <c r="CY192" s="35">
        <v>225.525040439772</v>
      </c>
      <c r="CZ192" s="35">
        <v>224.59632540497699</v>
      </c>
      <c r="DA192" s="35">
        <v>17.273222328462499</v>
      </c>
      <c r="DC192" s="47" t="e">
        <f>AQ192*CW192*3600/AT192</f>
        <v>#VALUE!</v>
      </c>
      <c r="DD192" s="47" t="e">
        <f>(CX192/CW192)*DC192</f>
        <v>#VALUE!</v>
      </c>
    </row>
    <row r="193" spans="1:108" s="1" customFormat="1" ht="24" customHeight="1" x14ac:dyDescent="0.3">
      <c r="A193" s="3" t="s">
        <v>598</v>
      </c>
      <c r="B193" s="11">
        <v>34.325646999999996</v>
      </c>
      <c r="C193" s="11">
        <v>-118.51557099999999</v>
      </c>
      <c r="D193" s="23" t="str">
        <f>CONCATENATE(E193,"_",F193,"_",TEXT(G193,"00000"))</f>
        <v>ANG_CH4_00189</v>
      </c>
      <c r="E193" s="23" t="s">
        <v>20</v>
      </c>
      <c r="F193" s="23" t="s">
        <v>21</v>
      </c>
      <c r="G193" s="23">
        <f>G192+1</f>
        <v>189</v>
      </c>
      <c r="H193" s="11">
        <v>34.325646999999996</v>
      </c>
      <c r="I193" s="11">
        <v>-118.51557099999999</v>
      </c>
      <c r="J193" s="3" t="s">
        <v>22</v>
      </c>
      <c r="K193" s="12" t="s">
        <v>33</v>
      </c>
      <c r="L193" s="12" t="s">
        <v>57</v>
      </c>
      <c r="M193" s="12" t="s">
        <v>24</v>
      </c>
      <c r="N193" s="1" t="s">
        <v>530</v>
      </c>
      <c r="O193" s="12" t="s">
        <v>27</v>
      </c>
      <c r="P193" s="12" t="s">
        <v>34</v>
      </c>
      <c r="Q193" s="12" t="s">
        <v>28</v>
      </c>
      <c r="R193" s="1" t="s">
        <v>96</v>
      </c>
      <c r="S193" s="3" t="str">
        <f>CONCATENATE(MID(R193,8,2),"/",MID(R193,10,2),"/",MID(R193,6,2))</f>
        <v>10/16/17</v>
      </c>
      <c r="T193" s="3" t="str">
        <f>CONCATENATE(MID(R193,13,2),":",MID(R193,15,2),":",MID(R193,17,2))</f>
        <v>19:34:22</v>
      </c>
      <c r="U193" s="22"/>
      <c r="V193" s="35">
        <v>6.2523171894200003</v>
      </c>
      <c r="W193" s="35">
        <v>6.8756417682600004</v>
      </c>
      <c r="X193" s="35">
        <v>6.9254719370400002</v>
      </c>
      <c r="Y193" s="35">
        <v>145.120639469</v>
      </c>
      <c r="Z193" s="35">
        <v>134.40238093100001</v>
      </c>
      <c r="AA193" s="35">
        <v>140.470637501</v>
      </c>
      <c r="AB193" s="35">
        <f>V193/Y193</f>
        <v>4.3083583508847417E-2</v>
      </c>
      <c r="AC193" s="35">
        <f>W193/Z193</f>
        <v>5.1157142608878652E-2</v>
      </c>
      <c r="AD193" s="35">
        <f>X193/AA193</f>
        <v>4.9301918609080835E-2</v>
      </c>
      <c r="AE193" s="26">
        <v>1235</v>
      </c>
      <c r="AF193" s="26">
        <v>354</v>
      </c>
      <c r="AG193" s="26">
        <v>53</v>
      </c>
      <c r="AH193" s="35">
        <v>4.1064131145800001E-2</v>
      </c>
      <c r="AI193" s="35">
        <v>3.4982400034200001E-2</v>
      </c>
      <c r="AJ193" s="35">
        <v>3.62785737348E-2</v>
      </c>
      <c r="AK193" s="26">
        <v>1767</v>
      </c>
      <c r="AL193" s="26">
        <v>1921</v>
      </c>
      <c r="AM193" s="26">
        <v>1936</v>
      </c>
      <c r="AN193" s="26"/>
      <c r="AO193" s="35">
        <v>0.20008050277</v>
      </c>
      <c r="AP193" s="35">
        <v>0.20383968476600001</v>
      </c>
      <c r="AQ193" s="35">
        <v>0.434975178139</v>
      </c>
      <c r="AR193" s="35">
        <v>73.756355658299995</v>
      </c>
      <c r="AS193" s="35">
        <v>91.934759476500005</v>
      </c>
      <c r="AT193" s="35">
        <v>146.710599481</v>
      </c>
      <c r="AU193" s="35">
        <f>AO193/AR193</f>
        <v>2.7127221916567732E-3</v>
      </c>
      <c r="AV193" s="35">
        <f>AP193/AS193</f>
        <v>2.2172210590065741E-3</v>
      </c>
      <c r="AW193" s="35">
        <f>AQ193/AT193</f>
        <v>2.9648517535730756E-3</v>
      </c>
      <c r="AX193" s="26">
        <v>392</v>
      </c>
      <c r="AY193" s="26">
        <v>241</v>
      </c>
      <c r="AZ193" s="26">
        <v>106</v>
      </c>
      <c r="BA193" s="35">
        <v>0.85763204253900005</v>
      </c>
      <c r="BB193" s="35">
        <v>1.0447131758699999</v>
      </c>
      <c r="BC193" s="35">
        <v>0.76411770562900005</v>
      </c>
      <c r="BD193" s="26">
        <v>43</v>
      </c>
      <c r="BE193" s="26">
        <v>44</v>
      </c>
      <c r="BF193" s="26">
        <v>96</v>
      </c>
      <c r="BG193" s="27"/>
      <c r="BH193" s="35" t="s">
        <v>647</v>
      </c>
      <c r="BI193" s="35" t="s">
        <v>647</v>
      </c>
      <c r="BJ193" s="35" t="s">
        <v>647</v>
      </c>
      <c r="BK193" s="35" t="s">
        <v>647</v>
      </c>
      <c r="BL193" s="35" t="s">
        <v>647</v>
      </c>
      <c r="BM193" s="35" t="s">
        <v>647</v>
      </c>
      <c r="BN193" s="35" t="e">
        <f>BH193/BK193</f>
        <v>#VALUE!</v>
      </c>
      <c r="BO193" s="35" t="e">
        <f>BI193/BL193</f>
        <v>#VALUE!</v>
      </c>
      <c r="BP193" s="35" t="e">
        <f>BJ193/BM193</f>
        <v>#VALUE!</v>
      </c>
      <c r="BQ193" s="26" t="s">
        <v>647</v>
      </c>
      <c r="BR193" s="26" t="s">
        <v>647</v>
      </c>
      <c r="BS193" s="26" t="s">
        <v>647</v>
      </c>
      <c r="BT193" s="35" t="s">
        <v>647</v>
      </c>
      <c r="BU193" s="35" t="s">
        <v>647</v>
      </c>
      <c r="BV193" s="35" t="s">
        <v>647</v>
      </c>
      <c r="BW193" s="26" t="s">
        <v>647</v>
      </c>
      <c r="BX193" s="26" t="s">
        <v>647</v>
      </c>
      <c r="BY193" s="26" t="s">
        <v>647</v>
      </c>
      <c r="BZ193" s="27"/>
      <c r="CA193" s="35">
        <v>0.20008050277</v>
      </c>
      <c r="CB193" s="35">
        <v>0.20383968476600001</v>
      </c>
      <c r="CC193" s="35">
        <v>0.37909782111099999</v>
      </c>
      <c r="CD193" s="35">
        <v>73.756355658299995</v>
      </c>
      <c r="CE193" s="35">
        <v>74.966659256</v>
      </c>
      <c r="CF193" s="35">
        <v>67.230945255899996</v>
      </c>
      <c r="CG193" s="35">
        <f>CA193/CD193</f>
        <v>2.7127221916567732E-3</v>
      </c>
      <c r="CH193" s="35">
        <f>CB193/CE193</f>
        <v>2.7190712083076528E-3</v>
      </c>
      <c r="CI193" s="35">
        <f>CC193/CF193</f>
        <v>5.6387400127730827E-3</v>
      </c>
      <c r="CJ193" s="26">
        <v>392</v>
      </c>
      <c r="CK193" s="26">
        <v>241</v>
      </c>
      <c r="CL193" s="26">
        <v>106</v>
      </c>
      <c r="CM193" s="35">
        <v>0.85763204253900005</v>
      </c>
      <c r="CN193" s="35">
        <v>0.85189385518100003</v>
      </c>
      <c r="CO193" s="35">
        <v>0.40500569431299999</v>
      </c>
      <c r="CP193" s="26">
        <v>43</v>
      </c>
      <c r="CQ193" s="26">
        <v>44</v>
      </c>
      <c r="CR193" s="26">
        <v>83</v>
      </c>
      <c r="CS193" s="26"/>
      <c r="CT193" s="35">
        <v>201710161800</v>
      </c>
      <c r="CU193" s="35">
        <v>201710162000</v>
      </c>
      <c r="CV193" s="35">
        <v>2.9350787089769601</v>
      </c>
      <c r="CW193" s="35">
        <v>2.5934729504820102</v>
      </c>
      <c r="CX193" s="35">
        <v>0.33141193542163699</v>
      </c>
      <c r="CY193" s="35">
        <v>225.525040439772</v>
      </c>
      <c r="CZ193" s="35">
        <v>227.61568598685901</v>
      </c>
      <c r="DA193" s="35">
        <v>18.235110762459701</v>
      </c>
      <c r="DC193" s="47">
        <f>AQ193*CW193*3600/AT193</f>
        <v>27.681346170291331</v>
      </c>
      <c r="DD193" s="47">
        <f>(CX193/CW193)*DC193</f>
        <v>3.5373141284035943</v>
      </c>
    </row>
    <row r="194" spans="1:108" s="1" customFormat="1" ht="24" customHeight="1" x14ac:dyDescent="0.3">
      <c r="A194" s="3" t="s">
        <v>587</v>
      </c>
      <c r="B194" s="11">
        <v>34.326006</v>
      </c>
      <c r="C194" s="11">
        <v>-118.512997</v>
      </c>
      <c r="D194" s="23" t="str">
        <f>CONCATENATE(E194,"_",F194,"_",TEXT(G194,"00000"))</f>
        <v>ANG_CH4_00190</v>
      </c>
      <c r="E194" s="23" t="s">
        <v>20</v>
      </c>
      <c r="F194" s="23" t="s">
        <v>21</v>
      </c>
      <c r="G194" s="23">
        <f>G193+1</f>
        <v>190</v>
      </c>
      <c r="H194" s="11">
        <v>34.325302000000001</v>
      </c>
      <c r="I194" s="11">
        <v>-118.515722</v>
      </c>
      <c r="J194" s="3" t="s">
        <v>22</v>
      </c>
      <c r="K194" s="12" t="s">
        <v>33</v>
      </c>
      <c r="L194" s="12" t="s">
        <v>57</v>
      </c>
      <c r="M194" s="12" t="s">
        <v>24</v>
      </c>
      <c r="N194" s="1" t="s">
        <v>510</v>
      </c>
      <c r="O194" s="12" t="s">
        <v>27</v>
      </c>
      <c r="P194" s="12" t="s">
        <v>34</v>
      </c>
      <c r="Q194" s="12" t="s">
        <v>28</v>
      </c>
      <c r="R194" s="1" t="s">
        <v>418</v>
      </c>
      <c r="S194" s="3" t="str">
        <f>CONCATENATE(MID(R194,8,2),"/",MID(R194,10,2),"/",MID(R194,6,2))</f>
        <v>10/16/17</v>
      </c>
      <c r="T194" s="3" t="str">
        <f>CONCATENATE(MID(R194,13,2),":",MID(R194,15,2),":",MID(R194,17,2))</f>
        <v>19:38:22</v>
      </c>
      <c r="U194" s="22"/>
      <c r="V194" s="35">
        <v>6.59190009805</v>
      </c>
      <c r="W194" s="35">
        <v>7.0381270380099998</v>
      </c>
      <c r="X194" s="35">
        <v>7.30332919639</v>
      </c>
      <c r="Y194" s="35">
        <v>138.708327075</v>
      </c>
      <c r="Z194" s="35">
        <v>144.22205101899999</v>
      </c>
      <c r="AA194" s="35">
        <v>149.933318512</v>
      </c>
      <c r="AB194" s="35">
        <f>V194/Y194</f>
        <v>4.7523463349721899E-2</v>
      </c>
      <c r="AC194" s="35">
        <f>W194/Z194</f>
        <v>4.8800630612878947E-2</v>
      </c>
      <c r="AD194" s="35">
        <f>X194/AA194</f>
        <v>4.8710515240183078E-2</v>
      </c>
      <c r="AE194" s="26">
        <v>1603</v>
      </c>
      <c r="AF194" s="26">
        <v>448</v>
      </c>
      <c r="AG194" s="26">
        <v>1</v>
      </c>
      <c r="AH194" s="35">
        <v>3.4974363861600001E-2</v>
      </c>
      <c r="AI194" s="35">
        <v>3.4030686885000001E-2</v>
      </c>
      <c r="AJ194" s="35">
        <v>3.40602722653E-2</v>
      </c>
      <c r="AK194" s="26">
        <v>1983</v>
      </c>
      <c r="AL194" s="26">
        <v>2119</v>
      </c>
      <c r="AM194" s="26">
        <v>2201</v>
      </c>
      <c r="AN194" s="26"/>
      <c r="AO194" s="35">
        <v>3.4527058535699999</v>
      </c>
      <c r="AP194" s="35">
        <v>3.7896516139699998</v>
      </c>
      <c r="AQ194" s="35">
        <v>3.5873753134699999</v>
      </c>
      <c r="AR194" s="35">
        <v>102.95630140999999</v>
      </c>
      <c r="AS194" s="35">
        <v>148.404851673</v>
      </c>
      <c r="AT194" s="35">
        <v>137.76792079399999</v>
      </c>
      <c r="AU194" s="35">
        <f>AO194/AR194</f>
        <v>3.3535643824464771E-2</v>
      </c>
      <c r="AV194" s="35">
        <f>AP194/AS194</f>
        <v>2.5535901092507675E-2</v>
      </c>
      <c r="AW194" s="35">
        <f>AQ194/AT194</f>
        <v>2.6039264386040119E-2</v>
      </c>
      <c r="AX194" s="26">
        <v>1690</v>
      </c>
      <c r="AY194" s="26">
        <v>650</v>
      </c>
      <c r="AZ194" s="26">
        <v>96</v>
      </c>
      <c r="BA194" s="35">
        <v>6.6509238636900003E-2</v>
      </c>
      <c r="BB194" s="35">
        <v>8.7399794860300001E-2</v>
      </c>
      <c r="BC194" s="35">
        <v>8.5676567658200004E-2</v>
      </c>
      <c r="BD194" s="26">
        <v>774</v>
      </c>
      <c r="BE194" s="26">
        <v>849</v>
      </c>
      <c r="BF194" s="26">
        <v>804</v>
      </c>
      <c r="BG194" s="27"/>
      <c r="BH194" s="35">
        <v>6.25992838606E-2</v>
      </c>
      <c r="BI194" s="35">
        <v>6.25992838606E-2</v>
      </c>
      <c r="BJ194" s="35">
        <v>6.25992838606E-2</v>
      </c>
      <c r="BK194" s="35">
        <v>11.6619037897</v>
      </c>
      <c r="BL194" s="35">
        <v>11.6619037897</v>
      </c>
      <c r="BM194" s="35">
        <v>11.6619037897</v>
      </c>
      <c r="BN194" s="35">
        <f>BH194/BK194</f>
        <v>5.3678443065092677E-3</v>
      </c>
      <c r="BO194" s="35">
        <f>BI194/BL194</f>
        <v>5.3678443065092677E-3</v>
      </c>
      <c r="BP194" s="35">
        <f>BJ194/BM194</f>
        <v>5.3678443065092677E-3</v>
      </c>
      <c r="BQ194" s="26">
        <v>11</v>
      </c>
      <c r="BR194" s="26">
        <v>7</v>
      </c>
      <c r="BS194" s="26">
        <v>6</v>
      </c>
      <c r="BT194" s="35">
        <v>0.58309518948500005</v>
      </c>
      <c r="BU194" s="35">
        <v>0.58309518948500005</v>
      </c>
      <c r="BV194" s="35">
        <v>0.58309518948500005</v>
      </c>
      <c r="BW194" s="26">
        <v>10</v>
      </c>
      <c r="BX194" s="26">
        <v>10</v>
      </c>
      <c r="BY194" s="26">
        <v>10</v>
      </c>
      <c r="BZ194" s="27"/>
      <c r="CA194" s="35">
        <v>3.4527058535699999</v>
      </c>
      <c r="CB194" s="35">
        <v>3.5873753134699999</v>
      </c>
      <c r="CC194" s="35">
        <v>3.5873753134699999</v>
      </c>
      <c r="CD194" s="35">
        <v>70.455659815199994</v>
      </c>
      <c r="CE194" s="35">
        <v>64.280634719999995</v>
      </c>
      <c r="CF194" s="35">
        <v>50.635955604700001</v>
      </c>
      <c r="CG194" s="35">
        <f>CA194/CD194</f>
        <v>4.9005372494221093E-2</v>
      </c>
      <c r="CH194" s="35">
        <f>CB194/CE194</f>
        <v>5.5808025684504318E-2</v>
      </c>
      <c r="CI194" s="35">
        <f>CC194/CF194</f>
        <v>7.084640292908824E-2</v>
      </c>
      <c r="CJ194" s="26">
        <v>1690</v>
      </c>
      <c r="CK194" s="26">
        <v>650</v>
      </c>
      <c r="CL194" s="26">
        <v>96</v>
      </c>
      <c r="CM194" s="35">
        <v>4.5513992128699998E-2</v>
      </c>
      <c r="CN194" s="35">
        <v>3.9975519104399997E-2</v>
      </c>
      <c r="CO194" s="35">
        <v>3.1490022142200001E-2</v>
      </c>
      <c r="CP194" s="26">
        <v>774</v>
      </c>
      <c r="CQ194" s="26">
        <v>804</v>
      </c>
      <c r="CR194" s="26">
        <v>804</v>
      </c>
      <c r="CS194" s="26"/>
      <c r="CT194" s="35">
        <v>201710161800</v>
      </c>
      <c r="CU194" s="35">
        <v>201710162000</v>
      </c>
      <c r="CV194" s="35">
        <v>2.9350787089769601</v>
      </c>
      <c r="CW194" s="35">
        <v>2.5934729504820102</v>
      </c>
      <c r="CX194" s="35">
        <v>0.33141193542163699</v>
      </c>
      <c r="CY194" s="35">
        <v>225.525040439772</v>
      </c>
      <c r="CZ194" s="35">
        <v>227.61568598685901</v>
      </c>
      <c r="DA194" s="35">
        <v>18.235110762459701</v>
      </c>
      <c r="DC194" s="47">
        <f>AQ194*CW194*3600/AT194</f>
        <v>243.11566020832055</v>
      </c>
      <c r="DD194" s="47">
        <f>(CX194/CW194)*DC194</f>
        <v>31.067002825679737</v>
      </c>
    </row>
    <row r="195" spans="1:108" s="1" customFormat="1" ht="24" customHeight="1" x14ac:dyDescent="0.3">
      <c r="A195" s="3" t="s">
        <v>590</v>
      </c>
      <c r="B195" s="11">
        <v>34.326715999999998</v>
      </c>
      <c r="C195" s="11">
        <v>-118.517695</v>
      </c>
      <c r="D195" s="23" t="str">
        <f>CONCATENATE(E195,"_",F195,"_",TEXT(G195,"00000"))</f>
        <v>ANG_CH4_00191</v>
      </c>
      <c r="E195" s="23" t="s">
        <v>20</v>
      </c>
      <c r="F195" s="23" t="s">
        <v>21</v>
      </c>
      <c r="G195" s="23">
        <f>G194+1</f>
        <v>191</v>
      </c>
      <c r="H195" s="11">
        <v>34.326891000000003</v>
      </c>
      <c r="I195" s="11">
        <v>-118.51739499999999</v>
      </c>
      <c r="J195" s="3" t="s">
        <v>22</v>
      </c>
      <c r="K195" s="12" t="s">
        <v>33</v>
      </c>
      <c r="L195" s="12" t="s">
        <v>57</v>
      </c>
      <c r="M195" s="12" t="s">
        <v>24</v>
      </c>
      <c r="N195" s="1" t="s">
        <v>511</v>
      </c>
      <c r="O195" s="12" t="s">
        <v>27</v>
      </c>
      <c r="P195" s="12" t="s">
        <v>34</v>
      </c>
      <c r="Q195" s="12" t="s">
        <v>28</v>
      </c>
      <c r="R195" s="1" t="s">
        <v>418</v>
      </c>
      <c r="S195" s="3" t="str">
        <f>CONCATENATE(MID(R195,8,2),"/",MID(R195,10,2),"/",MID(R195,6,2))</f>
        <v>10/16/17</v>
      </c>
      <c r="T195" s="3" t="str">
        <f>CONCATENATE(MID(R195,13,2),":",MID(R195,15,2),":",MID(R195,17,2))</f>
        <v>19:38:22</v>
      </c>
      <c r="U195" s="22"/>
      <c r="V195" s="35">
        <v>1.41166138809</v>
      </c>
      <c r="W195" s="35">
        <v>2.5391674119699998</v>
      </c>
      <c r="X195" s="35">
        <v>2.6997208372700001</v>
      </c>
      <c r="Y195" s="35">
        <v>138.708327075</v>
      </c>
      <c r="Z195" s="35">
        <v>144.22205101899999</v>
      </c>
      <c r="AA195" s="35">
        <v>149.933318512</v>
      </c>
      <c r="AB195" s="35">
        <f>V195/Y195</f>
        <v>1.0177192803476827E-2</v>
      </c>
      <c r="AC195" s="35">
        <f>W195/Z195</f>
        <v>1.7605958270802063E-2</v>
      </c>
      <c r="AD195" s="35">
        <f>X195/AA195</f>
        <v>1.8006143424711341E-2</v>
      </c>
      <c r="AE195" s="26">
        <v>1603</v>
      </c>
      <c r="AF195" s="26">
        <v>448</v>
      </c>
      <c r="AG195" s="26">
        <v>1</v>
      </c>
      <c r="AH195" s="35">
        <v>0.19053341631199999</v>
      </c>
      <c r="AI195" s="35">
        <v>0.107789275799</v>
      </c>
      <c r="AJ195" s="35">
        <v>0.105290251764</v>
      </c>
      <c r="AK195" s="26">
        <v>364</v>
      </c>
      <c r="AL195" s="26">
        <v>669</v>
      </c>
      <c r="AM195" s="26">
        <v>712</v>
      </c>
      <c r="AN195" s="26"/>
      <c r="AO195" s="35">
        <v>0.68368429791300001</v>
      </c>
      <c r="AP195" s="35">
        <v>1.16503334077</v>
      </c>
      <c r="AQ195" s="35">
        <v>1.1678306307999999</v>
      </c>
      <c r="AR195" s="35">
        <v>147.091808066</v>
      </c>
      <c r="AS195" s="35">
        <v>148.404851673</v>
      </c>
      <c r="AT195" s="35">
        <v>137.76792079399999</v>
      </c>
      <c r="AU195" s="35">
        <f>AO195/AR195</f>
        <v>4.6480107009510092E-3</v>
      </c>
      <c r="AV195" s="35">
        <f>AP195/AS195</f>
        <v>7.8503723270252086E-3</v>
      </c>
      <c r="AW195" s="35">
        <f>AQ195/AT195</f>
        <v>8.4767965145254691E-3</v>
      </c>
      <c r="AX195" s="26">
        <v>1626</v>
      </c>
      <c r="AY195" s="26">
        <v>650</v>
      </c>
      <c r="AZ195" s="26">
        <v>96</v>
      </c>
      <c r="BA195" s="35">
        <v>0.58369765105399996</v>
      </c>
      <c r="BB195" s="35">
        <v>0.32978855927299999</v>
      </c>
      <c r="BC195" s="35">
        <v>0.30751768034499999</v>
      </c>
      <c r="BD195" s="26">
        <v>126</v>
      </c>
      <c r="BE195" s="26">
        <v>225</v>
      </c>
      <c r="BF195" s="26">
        <v>224</v>
      </c>
      <c r="BG195" s="27"/>
      <c r="BH195" s="35" t="s">
        <v>647</v>
      </c>
      <c r="BI195" s="35" t="s">
        <v>647</v>
      </c>
      <c r="BJ195" s="35" t="s">
        <v>647</v>
      </c>
      <c r="BK195" s="35" t="s">
        <v>647</v>
      </c>
      <c r="BL195" s="35" t="s">
        <v>647</v>
      </c>
      <c r="BM195" s="35" t="s">
        <v>647</v>
      </c>
      <c r="BN195" s="35" t="e">
        <f>BH195/BK195</f>
        <v>#VALUE!</v>
      </c>
      <c r="BO195" s="35" t="e">
        <f>BI195/BL195</f>
        <v>#VALUE!</v>
      </c>
      <c r="BP195" s="35" t="e">
        <f>BJ195/BM195</f>
        <v>#VALUE!</v>
      </c>
      <c r="BQ195" s="26" t="s">
        <v>647</v>
      </c>
      <c r="BR195" s="26" t="s">
        <v>647</v>
      </c>
      <c r="BS195" s="26" t="s">
        <v>647</v>
      </c>
      <c r="BT195" s="35" t="s">
        <v>647</v>
      </c>
      <c r="BU195" s="35" t="s">
        <v>647</v>
      </c>
      <c r="BV195" s="35" t="s">
        <v>647</v>
      </c>
      <c r="BW195" s="26" t="s">
        <v>647</v>
      </c>
      <c r="BX195" s="26" t="s">
        <v>647</v>
      </c>
      <c r="BY195" s="26" t="s">
        <v>647</v>
      </c>
      <c r="BZ195" s="27"/>
      <c r="CA195" s="35">
        <v>0.68368430071099995</v>
      </c>
      <c r="CB195" s="35">
        <v>1.11256448444</v>
      </c>
      <c r="CC195" s="35">
        <v>1.1678306307999999</v>
      </c>
      <c r="CD195" s="35">
        <v>74.242844773100003</v>
      </c>
      <c r="CE195" s="35">
        <v>64.280634719999995</v>
      </c>
      <c r="CF195" s="35">
        <v>50.635955604700001</v>
      </c>
      <c r="CG195" s="35">
        <f>CA195/CD195</f>
        <v>9.208756787276496E-3</v>
      </c>
      <c r="CH195" s="35">
        <f>CB195/CE195</f>
        <v>1.7307926240713388E-2</v>
      </c>
      <c r="CI195" s="35">
        <f>CC195/CF195</f>
        <v>2.3063268320971563E-2</v>
      </c>
      <c r="CJ195" s="26">
        <v>1626</v>
      </c>
      <c r="CK195" s="26">
        <v>650</v>
      </c>
      <c r="CL195" s="26">
        <v>96</v>
      </c>
      <c r="CM195" s="35">
        <v>0.29461446338500002</v>
      </c>
      <c r="CN195" s="35">
        <v>0.15018839887800001</v>
      </c>
      <c r="CO195" s="35">
        <v>0.113026686618</v>
      </c>
      <c r="CP195" s="26">
        <v>126</v>
      </c>
      <c r="CQ195" s="26">
        <v>214</v>
      </c>
      <c r="CR195" s="26">
        <v>224</v>
      </c>
      <c r="CS195" s="26"/>
      <c r="CT195" s="35">
        <v>201710161800</v>
      </c>
      <c r="CU195" s="35">
        <v>201710162000</v>
      </c>
      <c r="CV195" s="35">
        <v>2.9350787089769601</v>
      </c>
      <c r="CW195" s="35">
        <v>2.64323478432458</v>
      </c>
      <c r="CX195" s="35">
        <v>0.31198528411487803</v>
      </c>
      <c r="CY195" s="35">
        <v>225.525040439772</v>
      </c>
      <c r="CZ195" s="35">
        <v>228.04905032068001</v>
      </c>
      <c r="DA195" s="35">
        <v>18.865060671914001</v>
      </c>
      <c r="DC195" s="47">
        <f>AQ195*CW195*3600/AT195</f>
        <v>80.662188264606286</v>
      </c>
      <c r="DD195" s="47">
        <f>(CX195/CW195)*DC195</f>
        <v>9.52068876828565</v>
      </c>
    </row>
    <row r="196" spans="1:108" s="1" customFormat="1" ht="24" customHeight="1" x14ac:dyDescent="0.3">
      <c r="A196" s="3" t="s">
        <v>582</v>
      </c>
      <c r="B196" s="11">
        <v>34.334847000000003</v>
      </c>
      <c r="C196" s="11">
        <v>-118.51935899999999</v>
      </c>
      <c r="D196" s="23" t="str">
        <f>CONCATENATE(E196,"_",F196,"_",TEXT(G196,"00000"))</f>
        <v>ANG_CH4_00192</v>
      </c>
      <c r="E196" s="23" t="s">
        <v>20</v>
      </c>
      <c r="F196" s="23" t="s">
        <v>21</v>
      </c>
      <c r="G196" s="23">
        <f>G195+1</f>
        <v>192</v>
      </c>
      <c r="H196" s="11">
        <v>34.334732000000002</v>
      </c>
      <c r="I196" s="11">
        <v>-118.51932600000001</v>
      </c>
      <c r="J196" s="3" t="s">
        <v>22</v>
      </c>
      <c r="K196" s="12" t="s">
        <v>33</v>
      </c>
      <c r="L196" s="12" t="s">
        <v>57</v>
      </c>
      <c r="M196" s="12" t="s">
        <v>24</v>
      </c>
      <c r="N196" s="1" t="s">
        <v>417</v>
      </c>
      <c r="O196" s="12" t="s">
        <v>27</v>
      </c>
      <c r="P196" s="12" t="s">
        <v>34</v>
      </c>
      <c r="Q196" s="12" t="s">
        <v>28</v>
      </c>
      <c r="R196" s="1" t="s">
        <v>418</v>
      </c>
      <c r="S196" s="3" t="str">
        <f>CONCATENATE(MID(R196,8,2),"/",MID(R196,10,2),"/",MID(R196,6,2))</f>
        <v>10/16/17</v>
      </c>
      <c r="T196" s="3" t="str">
        <f>CONCATENATE(MID(R196,13,2),":",MID(R196,15,2),":",MID(R196,17,2))</f>
        <v>19:38:22</v>
      </c>
      <c r="U196" s="22"/>
      <c r="V196" s="35">
        <v>10.312649109100001</v>
      </c>
      <c r="W196" s="35">
        <v>9.5941751069999999</v>
      </c>
      <c r="X196" s="35">
        <v>9.7202655850399999</v>
      </c>
      <c r="Y196" s="35">
        <v>148.499158247</v>
      </c>
      <c r="Z196" s="35">
        <v>134.40238093100001</v>
      </c>
      <c r="AA196" s="35">
        <v>140.470637501</v>
      </c>
      <c r="AB196" s="35">
        <f>V196/Y196</f>
        <v>6.9445842190882165E-2</v>
      </c>
      <c r="AC196" s="35">
        <f>W196/Z196</f>
        <v>7.1383966865330259E-2</v>
      </c>
      <c r="AD196" s="35">
        <f>X196/AA196</f>
        <v>6.9197846311267741E-2</v>
      </c>
      <c r="AE196" s="26">
        <v>1457</v>
      </c>
      <c r="AF196" s="26">
        <v>354</v>
      </c>
      <c r="AG196" s="26">
        <v>53</v>
      </c>
      <c r="AH196" s="35">
        <v>2.14718273925E-2</v>
      </c>
      <c r="AI196" s="35">
        <v>2.08311191772E-2</v>
      </c>
      <c r="AJ196" s="35">
        <v>2.1485261165700001E-2</v>
      </c>
      <c r="AK196" s="26">
        <v>3458</v>
      </c>
      <c r="AL196" s="26">
        <v>3226</v>
      </c>
      <c r="AM196" s="26">
        <v>3269</v>
      </c>
      <c r="AN196" s="26"/>
      <c r="AO196" s="35">
        <v>2.1162223348799998</v>
      </c>
      <c r="AP196" s="35">
        <v>2.26471484148</v>
      </c>
      <c r="AQ196" s="35">
        <v>2.3677507761199998</v>
      </c>
      <c r="AR196" s="35">
        <v>146.47866738900001</v>
      </c>
      <c r="AS196" s="35">
        <v>141.44963768100001</v>
      </c>
      <c r="AT196" s="35">
        <v>147.07821048700001</v>
      </c>
      <c r="AU196" s="35">
        <f>AO196/AR196</f>
        <v>1.4447307397055962E-2</v>
      </c>
      <c r="AV196" s="35">
        <f>AP196/AS196</f>
        <v>1.6010750388682007E-2</v>
      </c>
      <c r="AW196" s="35">
        <f>AQ196/AT196</f>
        <v>1.6098582980306801E-2</v>
      </c>
      <c r="AX196" s="26">
        <v>1402</v>
      </c>
      <c r="AY196" s="26">
        <v>558</v>
      </c>
      <c r="AZ196" s="26">
        <v>74</v>
      </c>
      <c r="BA196" s="35">
        <v>0.343846637063</v>
      </c>
      <c r="BB196" s="35">
        <v>0.291048637203</v>
      </c>
      <c r="BC196" s="35">
        <v>0.28393476928</v>
      </c>
      <c r="BD196" s="26">
        <v>213</v>
      </c>
      <c r="BE196" s="26">
        <v>243</v>
      </c>
      <c r="BF196" s="26">
        <v>259</v>
      </c>
      <c r="BG196" s="27"/>
      <c r="BH196" s="35">
        <v>0.90418026074400004</v>
      </c>
      <c r="BI196" s="35">
        <v>1.0690540778299999</v>
      </c>
      <c r="BJ196" s="35">
        <v>1.0690540778299999</v>
      </c>
      <c r="BK196" s="35">
        <v>43.174066289800002</v>
      </c>
      <c r="BL196" s="35">
        <v>50.990195135900002</v>
      </c>
      <c r="BM196" s="35">
        <v>50.990195135900002</v>
      </c>
      <c r="BN196" s="35">
        <f>BH196/BK196</f>
        <v>2.0942670877345998E-2</v>
      </c>
      <c r="BO196" s="35">
        <f>BI196/BL196</f>
        <v>2.0965875399784947E-2</v>
      </c>
      <c r="BP196" s="35">
        <f>BJ196/BM196</f>
        <v>2.0965875399784947E-2</v>
      </c>
      <c r="BQ196" s="26">
        <v>10</v>
      </c>
      <c r="BR196" s="26">
        <v>6</v>
      </c>
      <c r="BS196" s="26">
        <v>5</v>
      </c>
      <c r="BT196" s="35">
        <v>0.392491511726</v>
      </c>
      <c r="BU196" s="35">
        <v>0.398360899499</v>
      </c>
      <c r="BV196" s="35">
        <v>0.398360899499</v>
      </c>
      <c r="BW196" s="26">
        <v>55</v>
      </c>
      <c r="BX196" s="26">
        <v>64</v>
      </c>
      <c r="BY196" s="26">
        <v>64</v>
      </c>
      <c r="BZ196" s="27"/>
      <c r="CA196" s="35">
        <v>2.1162223404699998</v>
      </c>
      <c r="CB196" s="35">
        <v>2.2647148247</v>
      </c>
      <c r="CC196" s="35">
        <v>2.35557173221</v>
      </c>
      <c r="CD196" s="35">
        <v>56.568542494900001</v>
      </c>
      <c r="CE196" s="35">
        <v>72.801098892799999</v>
      </c>
      <c r="CF196" s="35">
        <v>72.470683727999997</v>
      </c>
      <c r="CG196" s="35">
        <f>CA196/CD196</f>
        <v>3.7409879186135829E-2</v>
      </c>
      <c r="CH196" s="35">
        <f>CB196/CE196</f>
        <v>3.1108250550377053E-2</v>
      </c>
      <c r="CI196" s="35">
        <f>CC196/CF196</f>
        <v>3.2503787890990933E-2</v>
      </c>
      <c r="CJ196" s="26">
        <v>1402</v>
      </c>
      <c r="CK196" s="26">
        <v>558</v>
      </c>
      <c r="CL196" s="26">
        <v>74</v>
      </c>
      <c r="CM196" s="35">
        <v>0.13279000585699999</v>
      </c>
      <c r="CN196" s="35">
        <v>0.149796499779</v>
      </c>
      <c r="CO196" s="35">
        <v>0.140993548109</v>
      </c>
      <c r="CP196" s="26">
        <v>213</v>
      </c>
      <c r="CQ196" s="26">
        <v>243</v>
      </c>
      <c r="CR196" s="26">
        <v>257</v>
      </c>
      <c r="CS196" s="26"/>
      <c r="CT196" s="35">
        <v>201710161800</v>
      </c>
      <c r="CU196" s="35">
        <v>201710162000</v>
      </c>
      <c r="CV196" s="35">
        <v>2.9350787089769601</v>
      </c>
      <c r="CW196" s="35">
        <v>2.7532688050418401</v>
      </c>
      <c r="CX196" s="35">
        <v>0.34099068853589898</v>
      </c>
      <c r="CY196" s="35">
        <v>225.525040439772</v>
      </c>
      <c r="CZ196" s="35">
        <v>218.837225169607</v>
      </c>
      <c r="DA196" s="35">
        <v>17.6754993426912</v>
      </c>
      <c r="DC196" s="47">
        <f>AQ196*CW196*3600/AT196</f>
        <v>159.56541477020238</v>
      </c>
      <c r="DD196" s="47">
        <f>(CX196/CW196)*DC196</f>
        <v>19.762080821665638</v>
      </c>
    </row>
    <row r="197" spans="1:108" s="1" customFormat="1" ht="24" customHeight="1" x14ac:dyDescent="0.3">
      <c r="A197" s="3" t="s">
        <v>586</v>
      </c>
      <c r="B197" s="11">
        <v>34.330173000000002</v>
      </c>
      <c r="C197" s="11">
        <v>-118.51746900000001</v>
      </c>
      <c r="D197" s="23" t="str">
        <f>CONCATENATE(E197,"_",F197,"_",TEXT(G197,"00000"))</f>
        <v>ANG_CH4_00193</v>
      </c>
      <c r="E197" s="23" t="s">
        <v>20</v>
      </c>
      <c r="F197" s="23" t="s">
        <v>21</v>
      </c>
      <c r="G197" s="23">
        <f>G196+1</f>
        <v>193</v>
      </c>
      <c r="H197" s="11">
        <v>34.329990000000002</v>
      </c>
      <c r="I197" s="11">
        <v>-118.51760899999999</v>
      </c>
      <c r="J197" s="3" t="s">
        <v>22</v>
      </c>
      <c r="K197" s="12" t="s">
        <v>33</v>
      </c>
      <c r="L197" s="12" t="s">
        <v>57</v>
      </c>
      <c r="M197" s="12" t="s">
        <v>24</v>
      </c>
      <c r="N197" s="1" t="s">
        <v>509</v>
      </c>
      <c r="O197" s="12" t="s">
        <v>27</v>
      </c>
      <c r="P197" s="12" t="s">
        <v>34</v>
      </c>
      <c r="Q197" s="12" t="s">
        <v>28</v>
      </c>
      <c r="R197" s="1" t="s">
        <v>418</v>
      </c>
      <c r="S197" s="3" t="str">
        <f>CONCATENATE(MID(R197,8,2),"/",MID(R197,10,2),"/",MID(R197,6,2))</f>
        <v>10/16/17</v>
      </c>
      <c r="T197" s="3" t="str">
        <f>CONCATENATE(MID(R197,13,2),":",MID(R197,15,2),":",MID(R197,17,2))</f>
        <v>19:38:22</v>
      </c>
      <c r="U197" s="22"/>
      <c r="V197" s="35">
        <v>0.71742155223000004</v>
      </c>
      <c r="W197" s="35">
        <v>0.95749072861899998</v>
      </c>
      <c r="X197" s="35">
        <v>1.08091569685</v>
      </c>
      <c r="Y197" s="35">
        <v>148.404851673</v>
      </c>
      <c r="Z197" s="35">
        <v>149.412181565</v>
      </c>
      <c r="AA197" s="35">
        <v>140.470637501</v>
      </c>
      <c r="AB197" s="35">
        <f>V197/Y197</f>
        <v>4.8342189904329383E-3</v>
      </c>
      <c r="AC197" s="35">
        <f>W197/Z197</f>
        <v>6.4083846349733877E-3</v>
      </c>
      <c r="AD197" s="35">
        <f>X197/AA197</f>
        <v>7.6949582922075446E-3</v>
      </c>
      <c r="AE197" s="26">
        <v>1250</v>
      </c>
      <c r="AF197" s="26">
        <v>408</v>
      </c>
      <c r="AG197" s="26">
        <v>53</v>
      </c>
      <c r="AH197" s="35">
        <v>0.426450723197</v>
      </c>
      <c r="AI197" s="35">
        <v>0.31655123212899999</v>
      </c>
      <c r="AJ197" s="35">
        <v>0.26207208489</v>
      </c>
      <c r="AK197" s="26">
        <v>174</v>
      </c>
      <c r="AL197" s="26">
        <v>236</v>
      </c>
      <c r="AM197" s="26">
        <v>268</v>
      </c>
      <c r="AN197" s="26"/>
      <c r="AO197" s="35">
        <v>0.68480889193799999</v>
      </c>
      <c r="AP197" s="35">
        <v>1.01729258714</v>
      </c>
      <c r="AQ197" s="35">
        <v>1.1262052916600001</v>
      </c>
      <c r="AR197" s="35">
        <v>148.29699929500001</v>
      </c>
      <c r="AS197" s="35">
        <v>148.404851673</v>
      </c>
      <c r="AT197" s="35">
        <v>137.76792079399999</v>
      </c>
      <c r="AU197" s="35">
        <f>AO197/AR197</f>
        <v>4.6178202876225628E-3</v>
      </c>
      <c r="AV197" s="35">
        <f>AP197/AS197</f>
        <v>6.8548472349241997E-3</v>
      </c>
      <c r="AW197" s="35">
        <f>AQ197/AT197</f>
        <v>8.1746555015806549E-3</v>
      </c>
      <c r="AX197" s="26">
        <v>1565</v>
      </c>
      <c r="AY197" s="26">
        <v>650</v>
      </c>
      <c r="AZ197" s="26">
        <v>96</v>
      </c>
      <c r="BA197" s="35">
        <v>0.54520955623300005</v>
      </c>
      <c r="BB197" s="35">
        <v>0.36020595066200001</v>
      </c>
      <c r="BC197" s="35">
        <v>0.30479628494299998</v>
      </c>
      <c r="BD197" s="26">
        <v>136</v>
      </c>
      <c r="BE197" s="26">
        <v>206</v>
      </c>
      <c r="BF197" s="26">
        <v>226</v>
      </c>
      <c r="BG197" s="27"/>
      <c r="BH197" s="35" t="s">
        <v>647</v>
      </c>
      <c r="BI197" s="35" t="s">
        <v>647</v>
      </c>
      <c r="BJ197" s="35" t="s">
        <v>647</v>
      </c>
      <c r="BK197" s="35" t="s">
        <v>647</v>
      </c>
      <c r="BL197" s="35" t="s">
        <v>647</v>
      </c>
      <c r="BM197" s="35" t="s">
        <v>647</v>
      </c>
      <c r="BN197" s="35" t="e">
        <f>BH197/BK197</f>
        <v>#VALUE!</v>
      </c>
      <c r="BO197" s="35" t="e">
        <f>BI197/BL197</f>
        <v>#VALUE!</v>
      </c>
      <c r="BP197" s="35" t="e">
        <f>BJ197/BM197</f>
        <v>#VALUE!</v>
      </c>
      <c r="BQ197" s="26" t="s">
        <v>647</v>
      </c>
      <c r="BR197" s="26" t="s">
        <v>647</v>
      </c>
      <c r="BS197" s="26" t="s">
        <v>647</v>
      </c>
      <c r="BT197" s="35" t="s">
        <v>647</v>
      </c>
      <c r="BU197" s="35" t="s">
        <v>647</v>
      </c>
      <c r="BV197" s="35" t="s">
        <v>647</v>
      </c>
      <c r="BW197" s="26" t="s">
        <v>647</v>
      </c>
      <c r="BX197" s="26" t="s">
        <v>647</v>
      </c>
      <c r="BY197" s="26" t="s">
        <v>647</v>
      </c>
      <c r="BZ197" s="27"/>
      <c r="CA197" s="35">
        <v>0.68480889333700001</v>
      </c>
      <c r="CB197" s="35">
        <v>0.99361009873700001</v>
      </c>
      <c r="CC197" s="35">
        <v>1.1262052916600001</v>
      </c>
      <c r="CD197" s="35">
        <v>74.323616704200006</v>
      </c>
      <c r="CE197" s="35">
        <v>64.280634719999995</v>
      </c>
      <c r="CF197" s="35">
        <v>50.635955604700001</v>
      </c>
      <c r="CG197" s="35">
        <f>CA197/CD197</f>
        <v>9.2138801057336291E-3</v>
      </c>
      <c r="CH197" s="35">
        <f>CB197/CE197</f>
        <v>1.5457378463437178E-2</v>
      </c>
      <c r="CI197" s="35">
        <f>CC197/CF197</f>
        <v>2.2241217297288774E-2</v>
      </c>
      <c r="CJ197" s="26">
        <v>1565</v>
      </c>
      <c r="CK197" s="26">
        <v>650</v>
      </c>
      <c r="CL197" s="26">
        <v>96</v>
      </c>
      <c r="CM197" s="35">
        <v>0.27324859082399999</v>
      </c>
      <c r="CN197" s="35">
        <v>0.159902076418</v>
      </c>
      <c r="CO197" s="35">
        <v>0.112026450453</v>
      </c>
      <c r="CP197" s="26">
        <v>136</v>
      </c>
      <c r="CQ197" s="26">
        <v>201</v>
      </c>
      <c r="CR197" s="26">
        <v>226</v>
      </c>
      <c r="CS197" s="26"/>
      <c r="CT197" s="35">
        <v>201710161800</v>
      </c>
      <c r="CU197" s="35">
        <v>201710162000</v>
      </c>
      <c r="CV197" s="35">
        <v>2.9350787089769601</v>
      </c>
      <c r="CW197" s="35">
        <v>2.64323478432458</v>
      </c>
      <c r="CX197" s="35">
        <v>0.31198528411487803</v>
      </c>
      <c r="CY197" s="35">
        <v>225.525040439772</v>
      </c>
      <c r="CZ197" s="35">
        <v>228.04905032068001</v>
      </c>
      <c r="DA197" s="35">
        <v>18.865060671914101</v>
      </c>
      <c r="DC197" s="47">
        <f>AQ197*CW197*3600/AT197</f>
        <v>77.787121577933831</v>
      </c>
      <c r="DD197" s="47">
        <f>(CX197/CW197)*DC197</f>
        <v>9.1813399891268102</v>
      </c>
    </row>
    <row r="198" spans="1:108" s="1" customFormat="1" ht="24" customHeight="1" x14ac:dyDescent="0.3">
      <c r="A198" s="3" t="s">
        <v>581</v>
      </c>
      <c r="B198" s="11">
        <v>34.328167999999998</v>
      </c>
      <c r="C198" s="11">
        <v>-118.52011400000001</v>
      </c>
      <c r="D198" s="23" t="str">
        <f>CONCATENATE(E198,"_",F198,"_",TEXT(G198,"00000"))</f>
        <v>ANG_CH4_00194</v>
      </c>
      <c r="E198" s="23" t="s">
        <v>20</v>
      </c>
      <c r="F198" s="23" t="s">
        <v>21</v>
      </c>
      <c r="G198" s="23">
        <f>G197+1</f>
        <v>194</v>
      </c>
      <c r="H198" s="11">
        <v>34.328142999999997</v>
      </c>
      <c r="I198" s="11">
        <v>-118.520117</v>
      </c>
      <c r="J198" s="3" t="s">
        <v>22</v>
      </c>
      <c r="K198" s="12" t="s">
        <v>33</v>
      </c>
      <c r="L198" s="12" t="s">
        <v>57</v>
      </c>
      <c r="M198" s="12" t="s">
        <v>24</v>
      </c>
      <c r="N198" s="1" t="s">
        <v>97</v>
      </c>
      <c r="O198" s="12" t="s">
        <v>27</v>
      </c>
      <c r="P198" s="12" t="s">
        <v>34</v>
      </c>
      <c r="Q198" s="12" t="s">
        <v>28</v>
      </c>
      <c r="R198" s="1" t="s">
        <v>98</v>
      </c>
      <c r="S198" s="3" t="str">
        <f>CONCATENATE(MID(R198,8,2),"/",MID(R198,10,2),"/",MID(R198,6,2))</f>
        <v>10/16/17</v>
      </c>
      <c r="T198" s="3" t="str">
        <f>CONCATENATE(MID(R198,13,2),":",MID(R198,15,2),":",MID(R198,17,2))</f>
        <v>19:43:29</v>
      </c>
      <c r="U198" s="22"/>
      <c r="V198" s="35">
        <v>2.9224965220499999</v>
      </c>
      <c r="W198" s="35">
        <v>3.4015113989699999</v>
      </c>
      <c r="X198" s="35">
        <v>3.47930403851</v>
      </c>
      <c r="Y198" s="35">
        <v>147.186955944</v>
      </c>
      <c r="Z198" s="35">
        <v>93.722996110899999</v>
      </c>
      <c r="AA198" s="35">
        <v>131.026714833</v>
      </c>
      <c r="AB198" s="35">
        <f>V198/Y198</f>
        <v>1.9855676091038377E-2</v>
      </c>
      <c r="AC198" s="35">
        <f>W198/Z198</f>
        <v>3.6293242215017105E-2</v>
      </c>
      <c r="AD198" s="35">
        <f>X198/AA198</f>
        <v>2.6554157623081252E-2</v>
      </c>
      <c r="AE198" s="26">
        <v>1096</v>
      </c>
      <c r="AF198" s="26">
        <v>495</v>
      </c>
      <c r="AG198" s="26">
        <v>87</v>
      </c>
      <c r="AH198" s="35">
        <v>9.6200624799900006E-2</v>
      </c>
      <c r="AI198" s="35">
        <v>5.1103051314499999E-2</v>
      </c>
      <c r="AJ198" s="35">
        <v>7.00677619429E-2</v>
      </c>
      <c r="AK198" s="26">
        <v>765</v>
      </c>
      <c r="AL198" s="26">
        <v>917</v>
      </c>
      <c r="AM198" s="26">
        <v>935</v>
      </c>
      <c r="AN198" s="26"/>
      <c r="AO198" s="35">
        <v>2.8504252808200001</v>
      </c>
      <c r="AP198" s="35">
        <v>2.91085097741</v>
      </c>
      <c r="AQ198" s="35">
        <v>3.0353330758100001</v>
      </c>
      <c r="AR198" s="35">
        <v>149.26486525600001</v>
      </c>
      <c r="AS198" s="35">
        <v>125.93649193100001</v>
      </c>
      <c r="AT198" s="35">
        <v>148.660687473</v>
      </c>
      <c r="AU198" s="35">
        <f>AO198/AR198</f>
        <v>1.9096424841380556E-2</v>
      </c>
      <c r="AV198" s="35">
        <f>AP198/AS198</f>
        <v>2.3113641906150929E-2</v>
      </c>
      <c r="AW198" s="35">
        <f>AQ198/AT198</f>
        <v>2.0417859808170753E-2</v>
      </c>
      <c r="AX198" s="26">
        <v>749</v>
      </c>
      <c r="AY198" s="26">
        <v>333</v>
      </c>
      <c r="AZ198" s="26">
        <v>84</v>
      </c>
      <c r="BA198" s="35">
        <v>0.134959191009</v>
      </c>
      <c r="BB198" s="35">
        <v>0.111448222948</v>
      </c>
      <c r="BC198" s="35">
        <v>0.126197527566</v>
      </c>
      <c r="BD198" s="26">
        <v>553</v>
      </c>
      <c r="BE198" s="26">
        <v>565</v>
      </c>
      <c r="BF198" s="26">
        <v>589</v>
      </c>
      <c r="BG198" s="27"/>
      <c r="BH198" s="35">
        <v>0.68770429948699996</v>
      </c>
      <c r="BI198" s="35">
        <v>0.68770429948699996</v>
      </c>
      <c r="BJ198" s="35">
        <v>0.68770429948699996</v>
      </c>
      <c r="BK198" s="35">
        <v>27.8567765544</v>
      </c>
      <c r="BL198" s="35">
        <v>27.8567765544</v>
      </c>
      <c r="BM198" s="35">
        <v>27.8567765544</v>
      </c>
      <c r="BN198" s="35">
        <f>BH198/BK198</f>
        <v>2.4687145626631251E-2</v>
      </c>
      <c r="BO198" s="35">
        <f>BI198/BL198</f>
        <v>2.4687145626631251E-2</v>
      </c>
      <c r="BP198" s="35">
        <f>BJ198/BM198</f>
        <v>2.4687145626631251E-2</v>
      </c>
      <c r="BQ198" s="26">
        <v>2</v>
      </c>
      <c r="BR198" s="26">
        <v>2</v>
      </c>
      <c r="BS198" s="26">
        <v>2</v>
      </c>
      <c r="BT198" s="35">
        <v>0.17195541082900001</v>
      </c>
      <c r="BU198" s="35">
        <v>0.17195541082900001</v>
      </c>
      <c r="BV198" s="35">
        <v>0.17195541082900001</v>
      </c>
      <c r="BW198" s="26">
        <v>81</v>
      </c>
      <c r="BX198" s="26">
        <v>81</v>
      </c>
      <c r="BY198" s="26">
        <v>81</v>
      </c>
      <c r="BZ198" s="27"/>
      <c r="CA198" s="35">
        <v>2.7944715705799998</v>
      </c>
      <c r="CB198" s="35">
        <v>2.91085097741</v>
      </c>
      <c r="CC198" s="35">
        <v>2.97937936172</v>
      </c>
      <c r="CD198" s="35">
        <v>72.443081105100006</v>
      </c>
      <c r="CE198" s="35">
        <v>75.073297516500006</v>
      </c>
      <c r="CF198" s="35">
        <v>75.073297516500006</v>
      </c>
      <c r="CG198" s="35">
        <f>CA198/CD198</f>
        <v>3.8574720013989969E-2</v>
      </c>
      <c r="CH198" s="35">
        <f>CB198/CE198</f>
        <v>3.8773453061259733E-2</v>
      </c>
      <c r="CI198" s="35">
        <f>CC198/CF198</f>
        <v>3.9686272753174004E-2</v>
      </c>
      <c r="CJ198" s="26">
        <v>749</v>
      </c>
      <c r="CK198" s="26">
        <v>333</v>
      </c>
      <c r="CL198" s="26">
        <v>84</v>
      </c>
      <c r="CM198" s="35">
        <v>6.69529400232E-2</v>
      </c>
      <c r="CN198" s="35">
        <v>6.6436546474800004E-2</v>
      </c>
      <c r="CO198" s="35">
        <v>6.5054850534200001E-2</v>
      </c>
      <c r="CP198" s="26">
        <v>541</v>
      </c>
      <c r="CQ198" s="26">
        <v>565</v>
      </c>
      <c r="CR198" s="26">
        <v>577</v>
      </c>
      <c r="CS198" s="26"/>
      <c r="CT198" s="35">
        <v>201710161800</v>
      </c>
      <c r="CU198" s="35">
        <v>201710162000</v>
      </c>
      <c r="CV198" s="35">
        <v>2.7935833132310801</v>
      </c>
      <c r="CW198" s="35">
        <v>2.64323478432458</v>
      </c>
      <c r="CX198" s="35">
        <v>0.31198528411487803</v>
      </c>
      <c r="CY198" s="35">
        <v>242.12070294802299</v>
      </c>
      <c r="CZ198" s="35">
        <v>228.04905032068001</v>
      </c>
      <c r="DA198" s="35">
        <v>18.865060671914101</v>
      </c>
      <c r="DC198" s="47">
        <f>AQ198*CW198*3600/AT198</f>
        <v>194.28911015911106</v>
      </c>
      <c r="DD198" s="47">
        <f>(CX198/CW198)*DC198</f>
        <v>22.932258455771649</v>
      </c>
    </row>
    <row r="199" spans="1:108" s="1" customFormat="1" ht="24" customHeight="1" x14ac:dyDescent="0.3">
      <c r="A199" s="3" t="s">
        <v>586</v>
      </c>
      <c r="B199" s="11">
        <v>34.330173000000002</v>
      </c>
      <c r="C199" s="11">
        <v>-118.51746900000001</v>
      </c>
      <c r="D199" s="23" t="str">
        <f>CONCATENATE(E199,"_",F199,"_",TEXT(G199,"00000"))</f>
        <v>ANG_CH4_00195</v>
      </c>
      <c r="E199" s="23" t="s">
        <v>20</v>
      </c>
      <c r="F199" s="23" t="s">
        <v>21</v>
      </c>
      <c r="G199" s="23">
        <f>G198+1</f>
        <v>195</v>
      </c>
      <c r="H199" s="11">
        <v>34.330185</v>
      </c>
      <c r="I199" s="11">
        <v>-118.517459</v>
      </c>
      <c r="J199" s="3" t="s">
        <v>22</v>
      </c>
      <c r="K199" s="12" t="s">
        <v>33</v>
      </c>
      <c r="L199" s="12" t="s">
        <v>57</v>
      </c>
      <c r="M199" s="12" t="s">
        <v>24</v>
      </c>
      <c r="N199" s="1" t="s">
        <v>532</v>
      </c>
      <c r="O199" s="12" t="s">
        <v>27</v>
      </c>
      <c r="P199" s="12" t="s">
        <v>34</v>
      </c>
      <c r="Q199" s="12" t="s">
        <v>28</v>
      </c>
      <c r="R199" s="1" t="s">
        <v>98</v>
      </c>
      <c r="S199" s="3" t="str">
        <f>CONCATENATE(MID(R199,8,2),"/",MID(R199,10,2),"/",MID(R199,6,2))</f>
        <v>10/16/17</v>
      </c>
      <c r="T199" s="3" t="str">
        <f>CONCATENATE(MID(R199,13,2),":",MID(R199,15,2),":",MID(R199,17,2))</f>
        <v>19:43:29</v>
      </c>
      <c r="U199" s="22"/>
      <c r="V199" s="35">
        <v>5.7246710077799996</v>
      </c>
      <c r="W199" s="35">
        <v>6.1894795523699999</v>
      </c>
      <c r="X199" s="35">
        <v>6.0741975893399998</v>
      </c>
      <c r="Y199" s="35">
        <v>119.364986491</v>
      </c>
      <c r="Z199" s="35">
        <v>147.64823060200001</v>
      </c>
      <c r="AA199" s="35">
        <v>142.35167719399999</v>
      </c>
      <c r="AB199" s="35">
        <f>V199/Y199</f>
        <v>4.7959382194640757E-2</v>
      </c>
      <c r="AC199" s="35">
        <f>W199/Z199</f>
        <v>4.192044514948734E-2</v>
      </c>
      <c r="AD199" s="35">
        <f>X199/AA199</f>
        <v>4.2670361944959385E-2</v>
      </c>
      <c r="AE199" s="26">
        <v>2033</v>
      </c>
      <c r="AF199" s="26">
        <v>425</v>
      </c>
      <c r="AG199" s="26">
        <v>1</v>
      </c>
      <c r="AH199" s="35">
        <v>3.6083732312899998E-2</v>
      </c>
      <c r="AI199" s="35">
        <v>4.1219494863900003E-2</v>
      </c>
      <c r="AJ199" s="35">
        <v>4.0602303820399997E-2</v>
      </c>
      <c r="AK199" s="26">
        <v>1654</v>
      </c>
      <c r="AL199" s="26">
        <v>1791</v>
      </c>
      <c r="AM199" s="26">
        <v>1753</v>
      </c>
      <c r="AN199" s="26"/>
      <c r="AO199" s="35">
        <v>8.24927278495E-2</v>
      </c>
      <c r="AP199" s="35">
        <v>8.24927278495E-2</v>
      </c>
      <c r="AQ199" s="35">
        <v>8.24927278495E-2</v>
      </c>
      <c r="AR199" s="35">
        <v>29.120439557099999</v>
      </c>
      <c r="AS199" s="35">
        <v>29.120439557099999</v>
      </c>
      <c r="AT199" s="35">
        <v>29.120439557099999</v>
      </c>
      <c r="AU199" s="35">
        <f>AO199/AR199</f>
        <v>2.8328119047704085E-3</v>
      </c>
      <c r="AV199" s="35">
        <f>AP199/AS199</f>
        <v>2.8328119047704085E-3</v>
      </c>
      <c r="AW199" s="35">
        <f>AQ199/AT199</f>
        <v>2.8328119047704085E-3</v>
      </c>
      <c r="AX199" s="26">
        <v>758</v>
      </c>
      <c r="AY199" s="26">
        <v>342</v>
      </c>
      <c r="AZ199" s="26">
        <v>91</v>
      </c>
      <c r="BA199" s="35">
        <v>1.21335164821</v>
      </c>
      <c r="BB199" s="35">
        <v>1.21335164821</v>
      </c>
      <c r="BC199" s="35">
        <v>1.21335164821</v>
      </c>
      <c r="BD199" s="26">
        <v>12</v>
      </c>
      <c r="BE199" s="26">
        <v>12</v>
      </c>
      <c r="BF199" s="26">
        <v>12</v>
      </c>
      <c r="BG199" s="27"/>
      <c r="BH199" s="35" t="s">
        <v>647</v>
      </c>
      <c r="BI199" s="35" t="s">
        <v>647</v>
      </c>
      <c r="BJ199" s="35" t="s">
        <v>647</v>
      </c>
      <c r="BK199" s="35" t="s">
        <v>647</v>
      </c>
      <c r="BL199" s="35" t="s">
        <v>647</v>
      </c>
      <c r="BM199" s="35" t="s">
        <v>647</v>
      </c>
      <c r="BN199" s="35" t="e">
        <f>BH199/BK199</f>
        <v>#VALUE!</v>
      </c>
      <c r="BO199" s="35" t="e">
        <f>BI199/BL199</f>
        <v>#VALUE!</v>
      </c>
      <c r="BP199" s="35" t="e">
        <f>BJ199/BM199</f>
        <v>#VALUE!</v>
      </c>
      <c r="BQ199" s="26" t="s">
        <v>647</v>
      </c>
      <c r="BR199" s="26" t="s">
        <v>647</v>
      </c>
      <c r="BS199" s="26" t="s">
        <v>647</v>
      </c>
      <c r="BT199" s="35" t="s">
        <v>647</v>
      </c>
      <c r="BU199" s="35" t="s">
        <v>647</v>
      </c>
      <c r="BV199" s="35" t="s">
        <v>647</v>
      </c>
      <c r="BW199" s="26" t="s">
        <v>647</v>
      </c>
      <c r="BX199" s="26" t="s">
        <v>647</v>
      </c>
      <c r="BY199" s="26" t="s">
        <v>647</v>
      </c>
      <c r="BZ199" s="27"/>
      <c r="CA199" s="35">
        <v>8.24927278495E-2</v>
      </c>
      <c r="CB199" s="35">
        <v>8.24927278495E-2</v>
      </c>
      <c r="CC199" s="35">
        <v>8.24927278495E-2</v>
      </c>
      <c r="CD199" s="35">
        <v>29.120439557099999</v>
      </c>
      <c r="CE199" s="35">
        <v>29.120439557099999</v>
      </c>
      <c r="CF199" s="35">
        <v>29.120439557099999</v>
      </c>
      <c r="CG199" s="35">
        <f>CA199/CD199</f>
        <v>2.8328119047704085E-3</v>
      </c>
      <c r="CH199" s="35">
        <f>CB199/CE199</f>
        <v>2.8328119047704085E-3</v>
      </c>
      <c r="CI199" s="35">
        <f>CC199/CF199</f>
        <v>2.8328119047704085E-3</v>
      </c>
      <c r="CJ199" s="26">
        <v>758</v>
      </c>
      <c r="CK199" s="26">
        <v>342</v>
      </c>
      <c r="CL199" s="26">
        <v>91</v>
      </c>
      <c r="CM199" s="35">
        <v>1.21335164821</v>
      </c>
      <c r="CN199" s="35">
        <v>1.21335164821</v>
      </c>
      <c r="CO199" s="35">
        <v>1.21335164821</v>
      </c>
      <c r="CP199" s="26">
        <v>12</v>
      </c>
      <c r="CQ199" s="26">
        <v>12</v>
      </c>
      <c r="CR199" s="26">
        <v>12</v>
      </c>
      <c r="CS199" s="26"/>
      <c r="CT199" s="35">
        <v>201710161800</v>
      </c>
      <c r="CU199" s="35">
        <v>201710162000</v>
      </c>
      <c r="CV199" s="35">
        <v>2.9350787089769601</v>
      </c>
      <c r="CW199" s="35">
        <v>2.65682457182346</v>
      </c>
      <c r="CX199" s="35">
        <v>0.31087457250765499</v>
      </c>
      <c r="CY199" s="35">
        <v>225.525040439772</v>
      </c>
      <c r="CZ199" s="35">
        <v>224.774332891261</v>
      </c>
      <c r="DA199" s="35">
        <v>18.739383326391401</v>
      </c>
      <c r="DC199" s="47">
        <f>AQ199*CW199*3600/AT199</f>
        <v>27.094623393412945</v>
      </c>
      <c r="DD199" s="47">
        <f>(CX199/CW199)*DC199</f>
        <v>3.1703370836043478</v>
      </c>
    </row>
    <row r="200" spans="1:108" s="1" customFormat="1" ht="24" customHeight="1" x14ac:dyDescent="0.3">
      <c r="A200" s="3" t="s">
        <v>599</v>
      </c>
      <c r="B200" s="11">
        <v>34.326453000000001</v>
      </c>
      <c r="C200" s="11">
        <v>-118.51127700000001</v>
      </c>
      <c r="D200" s="23" t="str">
        <f>CONCATENATE(E200,"_",F200,"_",TEXT(G200,"00000"))</f>
        <v>ANG_CH4_00196</v>
      </c>
      <c r="E200" s="23" t="s">
        <v>20</v>
      </c>
      <c r="F200" s="23" t="s">
        <v>21</v>
      </c>
      <c r="G200" s="23">
        <f>G199+1</f>
        <v>196</v>
      </c>
      <c r="H200" s="11">
        <v>34.326453000000001</v>
      </c>
      <c r="I200" s="11">
        <v>-118.51127700000001</v>
      </c>
      <c r="J200" s="3" t="s">
        <v>22</v>
      </c>
      <c r="K200" s="12" t="s">
        <v>33</v>
      </c>
      <c r="L200" s="12" t="s">
        <v>57</v>
      </c>
      <c r="M200" s="12" t="s">
        <v>24</v>
      </c>
      <c r="N200" s="1" t="s">
        <v>531</v>
      </c>
      <c r="O200" s="12" t="s">
        <v>27</v>
      </c>
      <c r="P200" s="12" t="s">
        <v>34</v>
      </c>
      <c r="Q200" s="12" t="s">
        <v>28</v>
      </c>
      <c r="R200" s="1" t="s">
        <v>98</v>
      </c>
      <c r="S200" s="3" t="str">
        <f>CONCATENATE(MID(R200,8,2),"/",MID(R200,10,2),"/",MID(R200,6,2))</f>
        <v>10/16/17</v>
      </c>
      <c r="T200" s="3" t="str">
        <f>CONCATENATE(MID(R200,13,2),":",MID(R200,15,2),":",MID(R200,17,2))</f>
        <v>19:43:29</v>
      </c>
      <c r="U200" s="22"/>
      <c r="V200" s="35">
        <v>6.7017632645000003</v>
      </c>
      <c r="W200" s="35">
        <v>6.8927411207700002</v>
      </c>
      <c r="X200" s="35">
        <v>6.9352105563700004</v>
      </c>
      <c r="Y200" s="35">
        <v>149.345237621</v>
      </c>
      <c r="Z200" s="35">
        <v>93.722996110899999</v>
      </c>
      <c r="AA200" s="35">
        <v>131.026714833</v>
      </c>
      <c r="AB200" s="35">
        <f>V200/Y200</f>
        <v>4.4874301793990649E-2</v>
      </c>
      <c r="AC200" s="35">
        <f>W200/Z200</f>
        <v>7.3543755607364467E-2</v>
      </c>
      <c r="AD200" s="35">
        <f>X200/AA200</f>
        <v>5.2929744634208895E-2</v>
      </c>
      <c r="AE200" s="26">
        <v>1156</v>
      </c>
      <c r="AF200" s="26">
        <v>495</v>
      </c>
      <c r="AG200" s="26">
        <v>87</v>
      </c>
      <c r="AH200" s="35">
        <v>3.3712243255200003E-2</v>
      </c>
      <c r="AI200" s="35">
        <v>2.0571333650299999E-2</v>
      </c>
      <c r="AJ200" s="35">
        <v>2.8620951252399999E-2</v>
      </c>
      <c r="AK200" s="26">
        <v>2215</v>
      </c>
      <c r="AL200" s="26">
        <v>2278</v>
      </c>
      <c r="AM200" s="26">
        <v>2289</v>
      </c>
      <c r="AN200" s="26"/>
      <c r="AO200" s="35">
        <v>3.7646489038299999</v>
      </c>
      <c r="AP200" s="35">
        <v>4.0273430499999998</v>
      </c>
      <c r="AQ200" s="35">
        <v>4.0273430499999998</v>
      </c>
      <c r="AR200" s="35">
        <v>140.811931313</v>
      </c>
      <c r="AS200" s="35">
        <v>134</v>
      </c>
      <c r="AT200" s="35">
        <v>134</v>
      </c>
      <c r="AU200" s="35">
        <f>AO200/AR200</f>
        <v>2.6735297703302227E-2</v>
      </c>
      <c r="AV200" s="35">
        <f>AP200/AS200</f>
        <v>3.0054798880597013E-2</v>
      </c>
      <c r="AW200" s="35">
        <f>AQ200/AT200</f>
        <v>3.0054798880597013E-2</v>
      </c>
      <c r="AX200" s="26">
        <v>829</v>
      </c>
      <c r="AY200" s="26">
        <v>382</v>
      </c>
      <c r="AZ200" s="26">
        <v>108</v>
      </c>
      <c r="BA200" s="35">
        <v>8.1019523194899995E-2</v>
      </c>
      <c r="BB200" s="35">
        <v>7.1734475374699999E-2</v>
      </c>
      <c r="BC200" s="35">
        <v>7.1734475374699999E-2</v>
      </c>
      <c r="BD200" s="26">
        <v>869</v>
      </c>
      <c r="BE200" s="26">
        <v>934</v>
      </c>
      <c r="BF200" s="26">
        <v>934</v>
      </c>
      <c r="BG200" s="27"/>
      <c r="BH200" s="35">
        <v>0.15128944139600001</v>
      </c>
      <c r="BI200" s="35">
        <v>0.270689592403</v>
      </c>
      <c r="BJ200" s="35">
        <v>0.270689592403</v>
      </c>
      <c r="BK200" s="35">
        <v>17.088007490599999</v>
      </c>
      <c r="BL200" s="35">
        <v>46.690470119700002</v>
      </c>
      <c r="BM200" s="35">
        <v>46.690470119700002</v>
      </c>
      <c r="BN200" s="35">
        <f>BH200/BK200</f>
        <v>8.8535448898429698E-3</v>
      </c>
      <c r="BO200" s="35">
        <f>BI200/BL200</f>
        <v>5.7975340944101689E-3</v>
      </c>
      <c r="BP200" s="35">
        <f>BJ200/BM200</f>
        <v>5.7975340944101689E-3</v>
      </c>
      <c r="BQ200" s="26">
        <v>3</v>
      </c>
      <c r="BR200" s="26">
        <v>3</v>
      </c>
      <c r="BS200" s="26">
        <v>3</v>
      </c>
      <c r="BT200" s="35">
        <v>0.32861552866600002</v>
      </c>
      <c r="BU200" s="35">
        <v>0.51878300132999999</v>
      </c>
      <c r="BV200" s="35">
        <v>0.51878300132999999</v>
      </c>
      <c r="BW200" s="26">
        <v>26</v>
      </c>
      <c r="BX200" s="26">
        <v>45</v>
      </c>
      <c r="BY200" s="26">
        <v>45</v>
      </c>
      <c r="BZ200" s="27"/>
      <c r="CA200" s="35">
        <v>3.7548678751</v>
      </c>
      <c r="CB200" s="35">
        <v>4.0273430499999998</v>
      </c>
      <c r="CC200" s="35">
        <v>4.0273430499999998</v>
      </c>
      <c r="CD200" s="35">
        <v>73.756355658299995</v>
      </c>
      <c r="CE200" s="35">
        <v>65.299310869300001</v>
      </c>
      <c r="CF200" s="35">
        <v>68.876701430899999</v>
      </c>
      <c r="CG200" s="35">
        <f>CA200/CD200</f>
        <v>5.0909075449655228E-2</v>
      </c>
      <c r="CH200" s="35">
        <f>CB200/CE200</f>
        <v>6.1675123311192952E-2</v>
      </c>
      <c r="CI200" s="35">
        <f>CC200/CF200</f>
        <v>5.847177588840255E-2</v>
      </c>
      <c r="CJ200" s="26">
        <v>829</v>
      </c>
      <c r="CK200" s="26">
        <v>382</v>
      </c>
      <c r="CL200" s="26">
        <v>108</v>
      </c>
      <c r="CM200" s="35">
        <v>4.2535383885999999E-2</v>
      </c>
      <c r="CN200" s="35">
        <v>3.4956804533900002E-2</v>
      </c>
      <c r="CO200" s="35">
        <v>3.6871895840899997E-2</v>
      </c>
      <c r="CP200" s="26">
        <v>867</v>
      </c>
      <c r="CQ200" s="26">
        <v>934</v>
      </c>
      <c r="CR200" s="26">
        <v>934</v>
      </c>
      <c r="CS200" s="26"/>
      <c r="CT200" s="35">
        <v>201710161800</v>
      </c>
      <c r="CU200" s="35">
        <v>201710162000</v>
      </c>
      <c r="CV200" s="35">
        <v>2.9350787089769601</v>
      </c>
      <c r="CW200" s="35">
        <v>2.57574782411315</v>
      </c>
      <c r="CX200" s="35">
        <v>0.310817205200003</v>
      </c>
      <c r="CY200" s="35">
        <v>225.525040439772</v>
      </c>
      <c r="CZ200" s="35">
        <v>224.59632540497699</v>
      </c>
      <c r="DA200" s="35">
        <v>17.273222328462499</v>
      </c>
      <c r="DC200" s="47">
        <f>AQ200*CW200*3600/AT200</f>
        <v>278.68889815508192</v>
      </c>
      <c r="DD200" s="47">
        <f>(CX200/CW200)*DC200</f>
        <v>33.629574927295231</v>
      </c>
    </row>
    <row r="201" spans="1:108" s="1" customFormat="1" ht="24" customHeight="1" x14ac:dyDescent="0.3">
      <c r="A201" s="3" t="s">
        <v>587</v>
      </c>
      <c r="B201" s="11">
        <v>34.326006</v>
      </c>
      <c r="C201" s="11">
        <v>-118.512997</v>
      </c>
      <c r="D201" s="23" t="str">
        <f>CONCATENATE(E201,"_",F201,"_",TEXT(G201,"00000"))</f>
        <v>ANG_CH4_00197</v>
      </c>
      <c r="E201" s="23" t="s">
        <v>20</v>
      </c>
      <c r="F201" s="23" t="s">
        <v>21</v>
      </c>
      <c r="G201" s="23">
        <f>G200+1</f>
        <v>197</v>
      </c>
      <c r="H201" s="11">
        <v>34.325462000000002</v>
      </c>
      <c r="I201" s="11">
        <v>-118.515227</v>
      </c>
      <c r="J201" s="3" t="s">
        <v>22</v>
      </c>
      <c r="K201" s="12" t="s">
        <v>33</v>
      </c>
      <c r="L201" s="12" t="s">
        <v>57</v>
      </c>
      <c r="M201" s="12" t="s">
        <v>24</v>
      </c>
      <c r="N201" s="1" t="s">
        <v>415</v>
      </c>
      <c r="O201" s="12" t="s">
        <v>27</v>
      </c>
      <c r="P201" s="12" t="s">
        <v>34</v>
      </c>
      <c r="Q201" s="12" t="s">
        <v>28</v>
      </c>
      <c r="R201" s="1" t="s">
        <v>416</v>
      </c>
      <c r="S201" s="3" t="str">
        <f>CONCATENATE(MID(R201,8,2),"/",MID(R201,10,2),"/",MID(R201,6,2))</f>
        <v>10/16/17</v>
      </c>
      <c r="T201" s="3" t="str">
        <f>CONCATENATE(MID(R201,13,2),":",MID(R201,15,2),":",MID(R201,17,2))</f>
        <v>19:47:51</v>
      </c>
      <c r="U201" s="22"/>
      <c r="V201" s="35">
        <v>5.4893039901199998</v>
      </c>
      <c r="W201" s="35">
        <v>5.8532012785900003</v>
      </c>
      <c r="X201" s="35">
        <v>5.8601427739699998</v>
      </c>
      <c r="Y201" s="35">
        <v>146.696966567</v>
      </c>
      <c r="Z201" s="35">
        <v>147.64823060200001</v>
      </c>
      <c r="AA201" s="35">
        <v>142.35167719399999</v>
      </c>
      <c r="AB201" s="35">
        <f>V201/Y201</f>
        <v>3.7419342189416741E-2</v>
      </c>
      <c r="AC201" s="35">
        <f>W201/Z201</f>
        <v>3.9642881291059064E-2</v>
      </c>
      <c r="AD201" s="35">
        <f>X201/AA201</f>
        <v>4.1166657741472684E-2</v>
      </c>
      <c r="AE201" s="26">
        <v>1627</v>
      </c>
      <c r="AF201" s="26">
        <v>425</v>
      </c>
      <c r="AG201" s="26">
        <v>1</v>
      </c>
      <c r="AH201" s="35">
        <v>6.5548242433900006E-2</v>
      </c>
      <c r="AI201" s="35">
        <v>6.0810638633599999E-2</v>
      </c>
      <c r="AJ201" s="35">
        <v>5.8580937117E-2</v>
      </c>
      <c r="AK201" s="26">
        <v>1119</v>
      </c>
      <c r="AL201" s="26">
        <v>1214</v>
      </c>
      <c r="AM201" s="26">
        <v>1215</v>
      </c>
      <c r="AN201" s="26"/>
      <c r="AO201" s="35">
        <v>2.2594182006299999</v>
      </c>
      <c r="AP201" s="35">
        <v>2.8916206176600001</v>
      </c>
      <c r="AQ201" s="35">
        <v>2.7550561040999999</v>
      </c>
      <c r="AR201" s="35">
        <v>145.89036979900001</v>
      </c>
      <c r="AS201" s="35">
        <v>144.34680460600001</v>
      </c>
      <c r="AT201" s="35">
        <v>132.37824594700001</v>
      </c>
      <c r="AU201" s="35">
        <f>AO201/AR201</f>
        <v>1.5487096260999996E-2</v>
      </c>
      <c r="AV201" s="35">
        <f>AP201/AS201</f>
        <v>2.003245326803587E-2</v>
      </c>
      <c r="AW201" s="35">
        <f>AQ201/AT201</f>
        <v>2.0812000373558626E-2</v>
      </c>
      <c r="AX201" s="26">
        <v>1022</v>
      </c>
      <c r="AY201" s="26">
        <v>525</v>
      </c>
      <c r="AZ201" s="26">
        <v>142</v>
      </c>
      <c r="BA201" s="35">
        <v>0.14856453136299999</v>
      </c>
      <c r="BB201" s="35">
        <v>0.118123408025</v>
      </c>
      <c r="BC201" s="35">
        <v>0.114119177541</v>
      </c>
      <c r="BD201" s="26">
        <v>491</v>
      </c>
      <c r="BE201" s="26">
        <v>611</v>
      </c>
      <c r="BF201" s="26">
        <v>580</v>
      </c>
      <c r="BG201" s="27"/>
      <c r="BH201" s="35">
        <v>5.0094943181499998E-2</v>
      </c>
      <c r="BI201" s="35">
        <v>5.0094943181499998E-2</v>
      </c>
      <c r="BJ201" s="35">
        <v>5.0094943181499998E-2</v>
      </c>
      <c r="BK201" s="35">
        <v>8.2462112512400001</v>
      </c>
      <c r="BL201" s="35">
        <v>8.2462112512400001</v>
      </c>
      <c r="BM201" s="35">
        <v>8.2462112512400001</v>
      </c>
      <c r="BN201" s="35">
        <f>BH201/BK201</f>
        <v>6.0749041778388971E-3</v>
      </c>
      <c r="BO201" s="35">
        <f>BI201/BL201</f>
        <v>6.0749041778388971E-3</v>
      </c>
      <c r="BP201" s="35">
        <f>BJ201/BM201</f>
        <v>6.0749041778388971E-3</v>
      </c>
      <c r="BQ201" s="26">
        <v>10</v>
      </c>
      <c r="BR201" s="26">
        <v>9</v>
      </c>
      <c r="BS201" s="26">
        <v>5</v>
      </c>
      <c r="BT201" s="35">
        <v>0.458122847291</v>
      </c>
      <c r="BU201" s="35">
        <v>0.458122847291</v>
      </c>
      <c r="BV201" s="35">
        <v>0.458122847291</v>
      </c>
      <c r="BW201" s="26">
        <v>9</v>
      </c>
      <c r="BX201" s="26">
        <v>9</v>
      </c>
      <c r="BY201" s="26">
        <v>9</v>
      </c>
      <c r="BZ201" s="27"/>
      <c r="CA201" s="35">
        <v>2.1705601348400001</v>
      </c>
      <c r="CB201" s="35">
        <v>2.7503787590900002</v>
      </c>
      <c r="CC201" s="35">
        <v>2.7550561040999999</v>
      </c>
      <c r="CD201" s="35">
        <v>36.055512754600002</v>
      </c>
      <c r="CE201" s="35">
        <v>64.404968752399995</v>
      </c>
      <c r="CF201" s="35">
        <v>60.464865831300003</v>
      </c>
      <c r="CG201" s="35">
        <f>CA201/CD201</f>
        <v>6.0200506635786993E-2</v>
      </c>
      <c r="CH201" s="35">
        <f>CB201/CE201</f>
        <v>4.2704449864165328E-2</v>
      </c>
      <c r="CI201" s="35">
        <f>CC201/CF201</f>
        <v>4.5564578143392299E-2</v>
      </c>
      <c r="CJ201" s="26">
        <v>1022</v>
      </c>
      <c r="CK201" s="26">
        <v>525</v>
      </c>
      <c r="CL201" s="26">
        <v>142</v>
      </c>
      <c r="CM201" s="35">
        <v>3.8356928462399999E-2</v>
      </c>
      <c r="CN201" s="35">
        <v>5.56174168846E-2</v>
      </c>
      <c r="CO201" s="35">
        <v>5.2124884337299997E-2</v>
      </c>
      <c r="CP201" s="26">
        <v>470</v>
      </c>
      <c r="CQ201" s="26">
        <v>579</v>
      </c>
      <c r="CR201" s="26">
        <v>580</v>
      </c>
      <c r="CS201" s="26"/>
      <c r="CT201" s="35">
        <v>201710161800</v>
      </c>
      <c r="CU201" s="35">
        <v>201710162000</v>
      </c>
      <c r="CV201" s="35">
        <v>2.9350787089769601</v>
      </c>
      <c r="CW201" s="35">
        <v>2.57574782411315</v>
      </c>
      <c r="CX201" s="35">
        <v>0.310817205200003</v>
      </c>
      <c r="CY201" s="35">
        <v>225.525040439772</v>
      </c>
      <c r="CZ201" s="35">
        <v>224.59632540497699</v>
      </c>
      <c r="DA201" s="35">
        <v>17.273222328462499</v>
      </c>
      <c r="DC201" s="47">
        <f>AQ201*CW201*3600/AT201</f>
        <v>192.98327283948854</v>
      </c>
      <c r="DD201" s="47">
        <f>(CX201/CW201)*DC201</f>
        <v>23.287420046631279</v>
      </c>
    </row>
    <row r="202" spans="1:108" s="1" customFormat="1" ht="24" customHeight="1" x14ac:dyDescent="0.3">
      <c r="A202" s="3" t="s">
        <v>586</v>
      </c>
      <c r="B202" s="11">
        <v>34.330173000000002</v>
      </c>
      <c r="C202" s="11">
        <v>-118.51746900000001</v>
      </c>
      <c r="D202" s="23" t="str">
        <f>CONCATENATE(E202,"_",F202,"_",TEXT(G202,"00000"))</f>
        <v>ANG_CH4_00198</v>
      </c>
      <c r="E202" s="23" t="s">
        <v>20</v>
      </c>
      <c r="F202" s="23" t="s">
        <v>21</v>
      </c>
      <c r="G202" s="23">
        <f>G201+1</f>
        <v>198</v>
      </c>
      <c r="H202" s="11">
        <v>34.330109</v>
      </c>
      <c r="I202" s="11">
        <v>-118.517506</v>
      </c>
      <c r="J202" s="3" t="s">
        <v>22</v>
      </c>
      <c r="K202" s="12" t="s">
        <v>33</v>
      </c>
      <c r="L202" s="12" t="s">
        <v>57</v>
      </c>
      <c r="M202" s="12" t="s">
        <v>24</v>
      </c>
      <c r="N202" s="1" t="s">
        <v>512</v>
      </c>
      <c r="O202" s="12" t="s">
        <v>27</v>
      </c>
      <c r="P202" s="12" t="s">
        <v>34</v>
      </c>
      <c r="Q202" s="12" t="s">
        <v>28</v>
      </c>
      <c r="R202" s="1" t="s">
        <v>416</v>
      </c>
      <c r="S202" s="3" t="str">
        <f>CONCATENATE(MID(R202,8,2),"/",MID(R202,10,2),"/",MID(R202,6,2))</f>
        <v>10/16/17</v>
      </c>
      <c r="T202" s="3" t="str">
        <f>CONCATENATE(MID(R202,13,2),":",MID(R202,15,2),":",MID(R202,17,2))</f>
        <v>19:47:51</v>
      </c>
      <c r="U202" s="22"/>
      <c r="V202" s="35">
        <v>3.4194066605</v>
      </c>
      <c r="W202" s="35">
        <v>3.7009008158799999</v>
      </c>
      <c r="X202" s="35">
        <v>3.7055157675700001</v>
      </c>
      <c r="Y202" s="35">
        <v>118.45674316</v>
      </c>
      <c r="Z202" s="35">
        <v>76.026311234999994</v>
      </c>
      <c r="AA202" s="35">
        <v>135.20355024899999</v>
      </c>
      <c r="AB202" s="35">
        <f>V202/Y202</f>
        <v>2.8866289662222044E-2</v>
      </c>
      <c r="AC202" s="35">
        <f>W202/Z202</f>
        <v>4.8679210601713735E-2</v>
      </c>
      <c r="AD202" s="35">
        <f>X202/AA202</f>
        <v>2.7406941317337244E-2</v>
      </c>
      <c r="AE202" s="26">
        <v>1104</v>
      </c>
      <c r="AF202" s="26">
        <v>294</v>
      </c>
      <c r="AG202" s="26">
        <v>1</v>
      </c>
      <c r="AH202" s="35">
        <v>5.9406591353900001E-2</v>
      </c>
      <c r="AI202" s="35">
        <v>3.5760259282699998E-2</v>
      </c>
      <c r="AJ202" s="35">
        <v>6.3535502936700003E-2</v>
      </c>
      <c r="AK202" s="26">
        <v>997</v>
      </c>
      <c r="AL202" s="26">
        <v>1063</v>
      </c>
      <c r="AM202" s="26">
        <v>1064</v>
      </c>
      <c r="AN202" s="26"/>
      <c r="AO202" s="35">
        <v>0.27360472443299999</v>
      </c>
      <c r="AP202" s="35">
        <v>0.31525029573199997</v>
      </c>
      <c r="AQ202" s="35">
        <v>0.32651378392399999</v>
      </c>
      <c r="AR202" s="35">
        <v>72.691127381499996</v>
      </c>
      <c r="AS202" s="35">
        <v>132.619757201</v>
      </c>
      <c r="AT202" s="35">
        <v>132.619757201</v>
      </c>
      <c r="AU202" s="35">
        <f>AO202/AR202</f>
        <v>3.7639356313330864E-3</v>
      </c>
      <c r="AV202" s="35">
        <f>AP202/AS202</f>
        <v>2.3770990264610657E-3</v>
      </c>
      <c r="AW202" s="35">
        <f>AQ202/AT202</f>
        <v>2.4620297217791765E-3</v>
      </c>
      <c r="AX202" s="26">
        <v>969</v>
      </c>
      <c r="AY202" s="26">
        <v>507</v>
      </c>
      <c r="AZ202" s="26">
        <v>136</v>
      </c>
      <c r="BA202" s="35">
        <v>0.88647716319000003</v>
      </c>
      <c r="BB202" s="35">
        <v>1.3532628285799999</v>
      </c>
      <c r="BC202" s="35">
        <v>1.30019369805</v>
      </c>
      <c r="BD202" s="26">
        <v>41</v>
      </c>
      <c r="BE202" s="26">
        <v>49</v>
      </c>
      <c r="BF202" s="26">
        <v>51</v>
      </c>
      <c r="BG202" s="27"/>
      <c r="BH202" s="35" t="s">
        <v>647</v>
      </c>
      <c r="BI202" s="35" t="s">
        <v>647</v>
      </c>
      <c r="BJ202" s="35" t="s">
        <v>647</v>
      </c>
      <c r="BK202" s="35" t="s">
        <v>647</v>
      </c>
      <c r="BL202" s="35" t="s">
        <v>647</v>
      </c>
      <c r="BM202" s="35" t="s">
        <v>647</v>
      </c>
      <c r="BN202" s="35" t="e">
        <f>BH202/BK202</f>
        <v>#VALUE!</v>
      </c>
      <c r="BO202" s="35" t="e">
        <f>BI202/BL202</f>
        <v>#VALUE!</v>
      </c>
      <c r="BP202" s="35" t="e">
        <f>BJ202/BM202</f>
        <v>#VALUE!</v>
      </c>
      <c r="BQ202" s="26" t="s">
        <v>647</v>
      </c>
      <c r="BR202" s="26" t="s">
        <v>647</v>
      </c>
      <c r="BS202" s="26" t="s">
        <v>647</v>
      </c>
      <c r="BT202" s="35" t="s">
        <v>647</v>
      </c>
      <c r="BU202" s="35" t="s">
        <v>647</v>
      </c>
      <c r="BV202" s="35" t="s">
        <v>647</v>
      </c>
      <c r="BW202" s="26" t="s">
        <v>647</v>
      </c>
      <c r="BX202" s="26" t="s">
        <v>647</v>
      </c>
      <c r="BY202" s="26" t="s">
        <v>647</v>
      </c>
      <c r="BZ202" s="27"/>
      <c r="CA202" s="35">
        <v>0.27360472443299999</v>
      </c>
      <c r="CB202" s="35">
        <v>0.31525029573199997</v>
      </c>
      <c r="CC202" s="35">
        <v>0.32651378392399999</v>
      </c>
      <c r="CD202" s="35">
        <v>72.691127381499996</v>
      </c>
      <c r="CE202" s="35">
        <v>74.323616704200006</v>
      </c>
      <c r="CF202" s="35">
        <v>42.190046219499997</v>
      </c>
      <c r="CG202" s="35">
        <f>CA202/CD202</f>
        <v>3.7639356313330864E-3</v>
      </c>
      <c r="CH202" s="35">
        <f>CB202/CE202</f>
        <v>4.2415898164194863E-3</v>
      </c>
      <c r="CI202" s="35">
        <f>CC202/CF202</f>
        <v>7.7391188960842421E-3</v>
      </c>
      <c r="CJ202" s="26">
        <v>969</v>
      </c>
      <c r="CK202" s="26">
        <v>507</v>
      </c>
      <c r="CL202" s="26">
        <v>136</v>
      </c>
      <c r="CM202" s="35">
        <v>0.88647716319000003</v>
      </c>
      <c r="CN202" s="35">
        <v>0.75840425208399997</v>
      </c>
      <c r="CO202" s="35">
        <v>0.41362790411200001</v>
      </c>
      <c r="CP202" s="26">
        <v>41</v>
      </c>
      <c r="CQ202" s="26">
        <v>49</v>
      </c>
      <c r="CR202" s="26">
        <v>51</v>
      </c>
      <c r="CS202" s="26"/>
      <c r="CT202" s="35">
        <v>201710161800</v>
      </c>
      <c r="CU202" s="35">
        <v>201710162000</v>
      </c>
      <c r="CV202" s="35">
        <v>2.9350787089769601</v>
      </c>
      <c r="CW202" s="35">
        <v>2.64323478432458</v>
      </c>
      <c r="CX202" s="35">
        <v>0.31198528411487803</v>
      </c>
      <c r="CY202" s="35">
        <v>225.525040439772</v>
      </c>
      <c r="CZ202" s="35">
        <v>228.04905032068001</v>
      </c>
      <c r="DA202" s="35">
        <v>18.865060671914101</v>
      </c>
      <c r="DC202" s="47">
        <f>AQ202*CW202*3600/AT202</f>
        <v>23.427801362331675</v>
      </c>
      <c r="DD202" s="47">
        <f>(CX202/CW202)*DC202</f>
        <v>2.7652213520947817</v>
      </c>
    </row>
    <row r="203" spans="1:108" s="1" customFormat="1" ht="24" customHeight="1" x14ac:dyDescent="0.3">
      <c r="A203" s="3" t="s">
        <v>596</v>
      </c>
      <c r="B203" s="11">
        <v>34.327133000000003</v>
      </c>
      <c r="C203" s="11">
        <v>-118.51601100000001</v>
      </c>
      <c r="D203" s="23" t="str">
        <f>CONCATENATE(E203,"_",F203,"_",TEXT(G203,"00000"))</f>
        <v>ANG_CH4_00199</v>
      </c>
      <c r="E203" s="23" t="s">
        <v>20</v>
      </c>
      <c r="F203" s="23" t="s">
        <v>21</v>
      </c>
      <c r="G203" s="23">
        <f>G202+1</f>
        <v>199</v>
      </c>
      <c r="H203" s="11">
        <v>34.327162000000001</v>
      </c>
      <c r="I203" s="11">
        <v>-118.516003</v>
      </c>
      <c r="J203" s="3" t="s">
        <v>22</v>
      </c>
      <c r="K203" s="12" t="s">
        <v>33</v>
      </c>
      <c r="L203" s="12" t="s">
        <v>57</v>
      </c>
      <c r="M203" s="12" t="s">
        <v>24</v>
      </c>
      <c r="N203" s="1" t="s">
        <v>533</v>
      </c>
      <c r="O203" s="12" t="s">
        <v>27</v>
      </c>
      <c r="P203" s="12" t="s">
        <v>34</v>
      </c>
      <c r="Q203" s="12" t="s">
        <v>28</v>
      </c>
      <c r="R203" s="1" t="s">
        <v>100</v>
      </c>
      <c r="S203" s="3" t="str">
        <f>CONCATENATE(MID(R203,8,2),"/",MID(R203,10,2),"/",MID(R203,6,2))</f>
        <v>10/16/17</v>
      </c>
      <c r="T203" s="3" t="str">
        <f>CONCATENATE(MID(R203,13,2),":",MID(R203,15,2),":",MID(R203,17,2))</f>
        <v>19:52:22</v>
      </c>
      <c r="U203" s="22"/>
      <c r="V203" s="35">
        <v>44.848308640799999</v>
      </c>
      <c r="W203" s="35">
        <v>44.848308640799999</v>
      </c>
      <c r="X203" s="35">
        <v>44.8527937542</v>
      </c>
      <c r="Y203" s="35">
        <v>147.58048651499999</v>
      </c>
      <c r="Z203" s="35">
        <v>147.47203124699999</v>
      </c>
      <c r="AA203" s="35">
        <v>147.363496158</v>
      </c>
      <c r="AB203" s="35">
        <f>V203/Y203</f>
        <v>0.30389050544457746</v>
      </c>
      <c r="AC203" s="35">
        <f>W203/Z203</f>
        <v>0.30411399545778173</v>
      </c>
      <c r="AD203" s="35">
        <f>X203/AA203</f>
        <v>0.30436841499817424</v>
      </c>
      <c r="AE203" s="26">
        <v>884</v>
      </c>
      <c r="AF203" s="26">
        <v>406</v>
      </c>
      <c r="AG203" s="26">
        <v>66</v>
      </c>
      <c r="AH203" s="35">
        <v>8.39861635073E-3</v>
      </c>
      <c r="AI203" s="35">
        <v>8.3924443004000007E-3</v>
      </c>
      <c r="AJ203" s="35">
        <v>8.3853133127499997E-3</v>
      </c>
      <c r="AK203" s="26">
        <v>8786</v>
      </c>
      <c r="AL203" s="26">
        <v>8786</v>
      </c>
      <c r="AM203" s="26">
        <v>8787</v>
      </c>
      <c r="AN203" s="26"/>
      <c r="AO203" s="35" t="s">
        <v>647</v>
      </c>
      <c r="AP203" s="35">
        <v>3.02637016673</v>
      </c>
      <c r="AQ203" s="35">
        <v>3.0756804225500001</v>
      </c>
      <c r="AR203" s="35" t="s">
        <v>647</v>
      </c>
      <c r="AS203" s="35">
        <v>144.803314879</v>
      </c>
      <c r="AT203" s="35">
        <v>141.03900169799999</v>
      </c>
      <c r="AU203" s="35" t="e">
        <f>AO203/AR203</f>
        <v>#VALUE!</v>
      </c>
      <c r="AV203" s="35">
        <f>AP203/AS203</f>
        <v>2.0899867998594397E-2</v>
      </c>
      <c r="AW203" s="35">
        <f>AQ203/AT203</f>
        <v>2.1807304259964959E-2</v>
      </c>
      <c r="AX203" s="26" t="s">
        <v>647</v>
      </c>
      <c r="AY203" s="26">
        <v>267</v>
      </c>
      <c r="AZ203" s="26">
        <v>75</v>
      </c>
      <c r="BA203" s="35" t="s">
        <v>647</v>
      </c>
      <c r="BB203" s="35">
        <v>0.100418387572</v>
      </c>
      <c r="BC203" s="35">
        <v>9.6338115914000003E-2</v>
      </c>
      <c r="BD203" s="26" t="s">
        <v>647</v>
      </c>
      <c r="BE203" s="26">
        <v>721</v>
      </c>
      <c r="BF203" s="26">
        <v>732</v>
      </c>
      <c r="BG203" s="27"/>
      <c r="BH203" s="35" t="s">
        <v>647</v>
      </c>
      <c r="BI203" s="35">
        <v>0.41997174747499999</v>
      </c>
      <c r="BJ203" s="35">
        <v>0.47425658612100002</v>
      </c>
      <c r="BK203" s="35" t="s">
        <v>647</v>
      </c>
      <c r="BL203" s="35">
        <v>35.3836120259</v>
      </c>
      <c r="BM203" s="35">
        <v>76.419892698200002</v>
      </c>
      <c r="BN203" s="35" t="e">
        <f>BH203/BK203</f>
        <v>#VALUE!</v>
      </c>
      <c r="BO203" s="35">
        <f>BI203/BL203</f>
        <v>1.1869103334266445E-2</v>
      </c>
      <c r="BP203" s="35">
        <f>BJ203/BM203</f>
        <v>6.2059310655400947E-3</v>
      </c>
      <c r="BQ203" s="26" t="s">
        <v>647</v>
      </c>
      <c r="BR203" s="26">
        <v>4</v>
      </c>
      <c r="BS203" s="26">
        <v>3</v>
      </c>
      <c r="BT203" s="35" t="s">
        <v>647</v>
      </c>
      <c r="BU203" s="35">
        <v>0.24235350702700001</v>
      </c>
      <c r="BV203" s="35">
        <v>0.46597495547700002</v>
      </c>
      <c r="BW203" s="26" t="s">
        <v>647</v>
      </c>
      <c r="BX203" s="26">
        <v>73</v>
      </c>
      <c r="BY203" s="26">
        <v>82</v>
      </c>
      <c r="BZ203" s="27"/>
      <c r="CA203" s="35" t="s">
        <v>647</v>
      </c>
      <c r="CB203" s="35">
        <v>3.0263701492499999</v>
      </c>
      <c r="CC203" s="35">
        <v>3.0756804347800002</v>
      </c>
      <c r="CD203" s="35" t="s">
        <v>647</v>
      </c>
      <c r="CE203" s="35">
        <v>72.277243998399996</v>
      </c>
      <c r="CF203" s="35">
        <v>72.801098892799999</v>
      </c>
      <c r="CG203" s="35" t="e">
        <f>CA203/CD203</f>
        <v>#VALUE!</v>
      </c>
      <c r="CH203" s="35">
        <f>CB203/CE203</f>
        <v>4.1871687156707228E-2</v>
      </c>
      <c r="CI203" s="35">
        <f>CC203/CF203</f>
        <v>4.2247719904735997E-2</v>
      </c>
      <c r="CJ203" s="26" t="s">
        <v>647</v>
      </c>
      <c r="CK203" s="26">
        <v>267</v>
      </c>
      <c r="CL203" s="26">
        <v>75</v>
      </c>
      <c r="CM203" s="35" t="s">
        <v>647</v>
      </c>
      <c r="CN203" s="35">
        <v>5.0122915394200003E-2</v>
      </c>
      <c r="CO203" s="35">
        <v>4.9727526566100001E-2</v>
      </c>
      <c r="CP203" s="26" t="s">
        <v>647</v>
      </c>
      <c r="CQ203" s="26">
        <v>721</v>
      </c>
      <c r="CR203" s="26">
        <v>732</v>
      </c>
      <c r="CS203" s="26"/>
      <c r="CT203" s="35">
        <v>201710161800</v>
      </c>
      <c r="CU203" s="35">
        <v>201710162000</v>
      </c>
      <c r="CV203" s="35">
        <v>2.9350787089769601</v>
      </c>
      <c r="CW203" s="35">
        <v>2.5934729504820102</v>
      </c>
      <c r="CX203" s="35">
        <v>0.33141193542163699</v>
      </c>
      <c r="CY203" s="35">
        <v>225.525040439772</v>
      </c>
      <c r="CZ203" s="35">
        <v>227.61568598685901</v>
      </c>
      <c r="DA203" s="35">
        <v>18.235110762459701</v>
      </c>
      <c r="DC203" s="47">
        <f>AQ203*CW203*3600/AT203</f>
        <v>203.60395339614081</v>
      </c>
      <c r="DD203" s="47">
        <f>(CX203/CW203)*DC203</f>
        <v>26.017923280044585</v>
      </c>
    </row>
    <row r="204" spans="1:108" s="1" customFormat="1" ht="24" customHeight="1" x14ac:dyDescent="0.3">
      <c r="A204" s="3" t="s">
        <v>581</v>
      </c>
      <c r="B204" s="11">
        <v>34.328167999999998</v>
      </c>
      <c r="C204" s="11">
        <v>-118.52011400000001</v>
      </c>
      <c r="D204" s="23" t="str">
        <f>CONCATENATE(E204,"_",F204,"_",TEXT(G204,"00000"))</f>
        <v>ANG_CH4_00200</v>
      </c>
      <c r="E204" s="23" t="s">
        <v>20</v>
      </c>
      <c r="F204" s="23" t="s">
        <v>21</v>
      </c>
      <c r="G204" s="23">
        <f>G203+1</f>
        <v>200</v>
      </c>
      <c r="H204" s="11">
        <v>34.328116000000001</v>
      </c>
      <c r="I204" s="11">
        <v>-118.52012499999999</v>
      </c>
      <c r="J204" s="3" t="s">
        <v>22</v>
      </c>
      <c r="K204" s="12" t="s">
        <v>33</v>
      </c>
      <c r="L204" s="12" t="s">
        <v>57</v>
      </c>
      <c r="M204" s="12" t="s">
        <v>24</v>
      </c>
      <c r="N204" s="1" t="s">
        <v>99</v>
      </c>
      <c r="O204" s="12" t="s">
        <v>27</v>
      </c>
      <c r="P204" s="12" t="s">
        <v>34</v>
      </c>
      <c r="Q204" s="12" t="s">
        <v>28</v>
      </c>
      <c r="R204" s="1" t="s">
        <v>100</v>
      </c>
      <c r="S204" s="3" t="str">
        <f>CONCATENATE(MID(R204,8,2),"/",MID(R204,10,2),"/",MID(R204,6,2))</f>
        <v>10/16/17</v>
      </c>
      <c r="T204" s="3" t="str">
        <f>CONCATENATE(MID(R204,13,2),":",MID(R204,15,2),":",MID(R204,17,2))</f>
        <v>19:52:22</v>
      </c>
      <c r="U204" s="22"/>
      <c r="V204" s="35" t="s">
        <v>647</v>
      </c>
      <c r="W204" s="35">
        <v>5.4382621910799998</v>
      </c>
      <c r="X204" s="35">
        <v>5.5051397576700003</v>
      </c>
      <c r="Y204" s="35" t="s">
        <v>647</v>
      </c>
      <c r="Z204" s="35">
        <v>76.026311234999994</v>
      </c>
      <c r="AA204" s="35">
        <v>135.20355024899999</v>
      </c>
      <c r="AB204" s="35" t="e">
        <f>V204/Y204</f>
        <v>#VALUE!</v>
      </c>
      <c r="AC204" s="35">
        <f>W204/Z204</f>
        <v>7.1531317286592275E-2</v>
      </c>
      <c r="AD204" s="35">
        <f>X204/AA204</f>
        <v>4.0717420123446188E-2</v>
      </c>
      <c r="AE204" s="26" t="s">
        <v>647</v>
      </c>
      <c r="AF204" s="26">
        <v>294</v>
      </c>
      <c r="AG204" s="26">
        <v>1</v>
      </c>
      <c r="AH204" s="35" t="s">
        <v>647</v>
      </c>
      <c r="AI204" s="35">
        <v>2.0909326522300001E-2</v>
      </c>
      <c r="AJ204" s="35">
        <v>3.6760073477199999E-2</v>
      </c>
      <c r="AK204" s="26" t="s">
        <v>647</v>
      </c>
      <c r="AL204" s="26">
        <v>1818</v>
      </c>
      <c r="AM204" s="26">
        <v>1839</v>
      </c>
      <c r="AN204" s="26"/>
      <c r="AO204" s="35">
        <v>1.23653247292</v>
      </c>
      <c r="AP204" s="35">
        <v>1.2774998564</v>
      </c>
      <c r="AQ204" s="35">
        <v>1.29966737646</v>
      </c>
      <c r="AR204" s="35">
        <v>126.506916807</v>
      </c>
      <c r="AS204" s="35">
        <v>141.03900169799999</v>
      </c>
      <c r="AT204" s="35">
        <v>141.03900169799999</v>
      </c>
      <c r="AU204" s="35">
        <f>AO204/AR204</f>
        <v>9.7744258110919278E-3</v>
      </c>
      <c r="AV204" s="35">
        <f>AP204/AS204</f>
        <v>9.0577772177900737E-3</v>
      </c>
      <c r="AW204" s="35">
        <f>AQ204/AT204</f>
        <v>9.2149501968463651E-3</v>
      </c>
      <c r="AX204" s="26">
        <v>462</v>
      </c>
      <c r="AY204" s="26">
        <v>257</v>
      </c>
      <c r="AZ204" s="26">
        <v>75</v>
      </c>
      <c r="BA204" s="35">
        <v>0.31626729201699999</v>
      </c>
      <c r="BB204" s="35">
        <v>0.337413879661</v>
      </c>
      <c r="BC204" s="35">
        <v>0.32953037779900002</v>
      </c>
      <c r="BD204" s="26">
        <v>200</v>
      </c>
      <c r="BE204" s="26">
        <v>209</v>
      </c>
      <c r="BF204" s="26">
        <v>214</v>
      </c>
      <c r="BG204" s="27"/>
      <c r="BH204" s="35">
        <v>0.45924065917099999</v>
      </c>
      <c r="BI204" s="35">
        <v>0.45924065917099999</v>
      </c>
      <c r="BJ204" s="35">
        <v>0.45924065917099999</v>
      </c>
      <c r="BK204" s="35">
        <v>30.265491900800001</v>
      </c>
      <c r="BL204" s="35">
        <v>30.265491900800001</v>
      </c>
      <c r="BM204" s="35">
        <v>30.265491900800001</v>
      </c>
      <c r="BN204" s="35">
        <f>BH204/BK204</f>
        <v>1.5173738483294268E-2</v>
      </c>
      <c r="BO204" s="35">
        <f>BI204/BL204</f>
        <v>1.5173738483294268E-2</v>
      </c>
      <c r="BP204" s="35">
        <f>BJ204/BM204</f>
        <v>1.5173738483294268E-2</v>
      </c>
      <c r="BQ204" s="26">
        <v>2</v>
      </c>
      <c r="BR204" s="26">
        <v>2</v>
      </c>
      <c r="BS204" s="26">
        <v>2</v>
      </c>
      <c r="BT204" s="35">
        <v>0.32897273805299998</v>
      </c>
      <c r="BU204" s="35">
        <v>0.32897273805299998</v>
      </c>
      <c r="BV204" s="35">
        <v>0.32897273805299998</v>
      </c>
      <c r="BW204" s="26">
        <v>46</v>
      </c>
      <c r="BX204" s="26">
        <v>46</v>
      </c>
      <c r="BY204" s="26">
        <v>46</v>
      </c>
      <c r="BZ204" s="27"/>
      <c r="CA204" s="35">
        <v>1.23653247292</v>
      </c>
      <c r="CB204" s="35">
        <v>1.2774998556999999</v>
      </c>
      <c r="CC204" s="35">
        <v>1.2952818421000001</v>
      </c>
      <c r="CD204" s="35">
        <v>66.603303221399997</v>
      </c>
      <c r="CE204" s="35">
        <v>68</v>
      </c>
      <c r="CF204" s="35">
        <v>72.801098892799999</v>
      </c>
      <c r="CG204" s="35">
        <f>CA204/CD204</f>
        <v>1.8565632830695632E-2</v>
      </c>
      <c r="CH204" s="35">
        <f>CB204/CE204</f>
        <v>1.878676258382353E-2</v>
      </c>
      <c r="CI204" s="35">
        <f>CC204/CF204</f>
        <v>1.7792064430336544E-2</v>
      </c>
      <c r="CJ204" s="26">
        <v>462</v>
      </c>
      <c r="CK204" s="26">
        <v>257</v>
      </c>
      <c r="CL204" s="26">
        <v>75</v>
      </c>
      <c r="CM204" s="35">
        <v>0.16650825805300001</v>
      </c>
      <c r="CN204" s="35">
        <v>0.16267942583700001</v>
      </c>
      <c r="CO204" s="35">
        <v>0.17089459834000001</v>
      </c>
      <c r="CP204" s="26">
        <v>200</v>
      </c>
      <c r="CQ204" s="26">
        <v>209</v>
      </c>
      <c r="CR204" s="26">
        <v>213</v>
      </c>
      <c r="CS204" s="26"/>
      <c r="CT204" s="35">
        <v>201710161800</v>
      </c>
      <c r="CU204" s="35">
        <v>201710162000</v>
      </c>
      <c r="CV204" s="35">
        <v>2.7935833132310801</v>
      </c>
      <c r="CW204" s="35">
        <v>2.64323478432458</v>
      </c>
      <c r="CX204" s="35">
        <v>0.31198528411487803</v>
      </c>
      <c r="CY204" s="35">
        <v>242.12070294802299</v>
      </c>
      <c r="CZ204" s="35">
        <v>228.04905032068001</v>
      </c>
      <c r="DA204" s="35">
        <v>18.865060671914101</v>
      </c>
      <c r="DC204" s="47">
        <f>AQ204*CW204*3600/AT204</f>
        <v>87.686196826042618</v>
      </c>
      <c r="DD204" s="47">
        <f>(CX204/CW204)*DC204</f>
        <v>10.349743878963233</v>
      </c>
    </row>
    <row r="205" spans="1:108" s="1" customFormat="1" ht="24" customHeight="1" x14ac:dyDescent="0.3">
      <c r="A205" s="3" t="s">
        <v>587</v>
      </c>
      <c r="B205" s="11">
        <v>34.326006</v>
      </c>
      <c r="C205" s="11">
        <v>-118.512997</v>
      </c>
      <c r="D205" s="23" t="str">
        <f>CONCATENATE(E205,"_",F205,"_",TEXT(G205,"00000"))</f>
        <v>ANG_CH4_00201</v>
      </c>
      <c r="E205" s="23" t="s">
        <v>20</v>
      </c>
      <c r="F205" s="23" t="s">
        <v>21</v>
      </c>
      <c r="G205" s="23">
        <f>G204+1</f>
        <v>201</v>
      </c>
      <c r="H205" s="11">
        <v>34.325828000000001</v>
      </c>
      <c r="I205" s="11">
        <v>-118.515475</v>
      </c>
      <c r="J205" s="3" t="s">
        <v>22</v>
      </c>
      <c r="K205" s="12" t="s">
        <v>33</v>
      </c>
      <c r="L205" s="12" t="s">
        <v>57</v>
      </c>
      <c r="M205" s="12" t="s">
        <v>24</v>
      </c>
      <c r="N205" s="1" t="s">
        <v>413</v>
      </c>
      <c r="O205" s="12" t="s">
        <v>27</v>
      </c>
      <c r="P205" s="12" t="s">
        <v>34</v>
      </c>
      <c r="Q205" s="12" t="s">
        <v>28</v>
      </c>
      <c r="R205" s="1" t="s">
        <v>414</v>
      </c>
      <c r="S205" s="3" t="str">
        <f>CONCATENATE(MID(R205,8,2),"/",MID(R205,10,2),"/",MID(R205,6,2))</f>
        <v>10/16/17</v>
      </c>
      <c r="T205" s="3" t="str">
        <f>CONCATENATE(MID(R205,13,2),":",MID(R205,15,2),":",MID(R205,17,2))</f>
        <v>19:56:36</v>
      </c>
      <c r="U205" s="22"/>
      <c r="V205" s="35">
        <v>9.5975857193799996</v>
      </c>
      <c r="W205" s="35">
        <v>9.6589547023200009</v>
      </c>
      <c r="X205" s="35">
        <v>9.7217776179400008</v>
      </c>
      <c r="Y205" s="35">
        <v>147.58048651499999</v>
      </c>
      <c r="Z205" s="35">
        <v>147.47203124699999</v>
      </c>
      <c r="AA205" s="35">
        <v>147.363496158</v>
      </c>
      <c r="AB205" s="35">
        <f>V205/Y205</f>
        <v>6.5032891177008736E-2</v>
      </c>
      <c r="AC205" s="35">
        <f>W205/Z205</f>
        <v>6.5496858086549828E-2</v>
      </c>
      <c r="AD205" s="35">
        <f>X205/AA205</f>
        <v>6.5971409958382896E-2</v>
      </c>
      <c r="AE205" s="26">
        <v>884</v>
      </c>
      <c r="AF205" s="26">
        <v>406</v>
      </c>
      <c r="AG205" s="26">
        <v>66</v>
      </c>
      <c r="AH205" s="35">
        <v>3.3895380458200002E-2</v>
      </c>
      <c r="AI205" s="35">
        <v>3.3669413526600002E-2</v>
      </c>
      <c r="AJ205" s="35">
        <v>3.3461284323000003E-2</v>
      </c>
      <c r="AK205" s="26">
        <v>2177</v>
      </c>
      <c r="AL205" s="26">
        <v>2190</v>
      </c>
      <c r="AM205" s="26">
        <v>2202</v>
      </c>
      <c r="AN205" s="26"/>
      <c r="AO205" s="35">
        <v>1.1786087435399999</v>
      </c>
      <c r="AP205" s="35">
        <v>1.97718683363</v>
      </c>
      <c r="AQ205" s="35">
        <v>2.0546097030400001</v>
      </c>
      <c r="AR205" s="35">
        <v>129.243955371</v>
      </c>
      <c r="AS205" s="35">
        <v>103.227903205</v>
      </c>
      <c r="AT205" s="35">
        <v>127.011810474</v>
      </c>
      <c r="AU205" s="35">
        <f>AO205/AR205</f>
        <v>9.1192562171031975E-3</v>
      </c>
      <c r="AV205" s="35">
        <f>AP205/AS205</f>
        <v>1.9153608396980711E-2</v>
      </c>
      <c r="AW205" s="35">
        <f>AQ205/AT205</f>
        <v>1.617652480798697E-2</v>
      </c>
      <c r="AX205" s="26">
        <v>1335</v>
      </c>
      <c r="AY205" s="26">
        <v>695</v>
      </c>
      <c r="AZ205" s="26">
        <v>170</v>
      </c>
      <c r="BA205" s="35">
        <v>0.25745807842899998</v>
      </c>
      <c r="BB205" s="35">
        <v>0.12744185580799999</v>
      </c>
      <c r="BC205" s="35">
        <v>0.151565406294</v>
      </c>
      <c r="BD205" s="26">
        <v>251</v>
      </c>
      <c r="BE205" s="26">
        <v>405</v>
      </c>
      <c r="BF205" s="26">
        <v>419</v>
      </c>
      <c r="BG205" s="27"/>
      <c r="BH205" s="35" t="s">
        <v>647</v>
      </c>
      <c r="BI205" s="35" t="s">
        <v>647</v>
      </c>
      <c r="BJ205" s="35" t="s">
        <v>647</v>
      </c>
      <c r="BK205" s="35" t="s">
        <v>647</v>
      </c>
      <c r="BL205" s="35" t="s">
        <v>647</v>
      </c>
      <c r="BM205" s="35" t="s">
        <v>647</v>
      </c>
      <c r="BN205" s="35" t="e">
        <f>BH205/BK205</f>
        <v>#VALUE!</v>
      </c>
      <c r="BO205" s="35" t="e">
        <f>BI205/BL205</f>
        <v>#VALUE!</v>
      </c>
      <c r="BP205" s="35" t="e">
        <f>BJ205/BM205</f>
        <v>#VALUE!</v>
      </c>
      <c r="BQ205" s="26" t="s">
        <v>647</v>
      </c>
      <c r="BR205" s="26" t="s">
        <v>647</v>
      </c>
      <c r="BS205" s="26" t="s">
        <v>647</v>
      </c>
      <c r="BT205" s="35" t="s">
        <v>647</v>
      </c>
      <c r="BU205" s="35" t="s">
        <v>647</v>
      </c>
      <c r="BV205" s="35" t="s">
        <v>647</v>
      </c>
      <c r="BW205" s="26" t="s">
        <v>647</v>
      </c>
      <c r="BX205" s="26" t="s">
        <v>647</v>
      </c>
      <c r="BY205" s="26" t="s">
        <v>647</v>
      </c>
      <c r="BZ205" s="27"/>
      <c r="CA205" s="35">
        <v>1.1786087435399999</v>
      </c>
      <c r="CB205" s="35">
        <v>1.97718683363</v>
      </c>
      <c r="CC205" s="35">
        <v>2.0546097030400001</v>
      </c>
      <c r="CD205" s="35">
        <v>72.249567472799995</v>
      </c>
      <c r="CE205" s="35">
        <v>62.769419305900001</v>
      </c>
      <c r="CF205" s="35">
        <v>60.827625302999998</v>
      </c>
      <c r="CG205" s="35">
        <f>CA205/CD205</f>
        <v>1.6313021444505037E-2</v>
      </c>
      <c r="CH205" s="35">
        <f>CB205/CE205</f>
        <v>3.1499205433053207E-2</v>
      </c>
      <c r="CI205" s="35">
        <f>CC205/CF205</f>
        <v>3.3777575448743803E-2</v>
      </c>
      <c r="CJ205" s="26">
        <v>1335</v>
      </c>
      <c r="CK205" s="26">
        <v>695</v>
      </c>
      <c r="CL205" s="26">
        <v>170</v>
      </c>
      <c r="CM205" s="35">
        <v>0.14392344118100001</v>
      </c>
      <c r="CN205" s="35">
        <v>7.7493110254199998E-2</v>
      </c>
      <c r="CO205" s="35">
        <v>7.2586665039400006E-2</v>
      </c>
      <c r="CP205" s="26">
        <v>251</v>
      </c>
      <c r="CQ205" s="26">
        <v>405</v>
      </c>
      <c r="CR205" s="26">
        <v>419</v>
      </c>
      <c r="CS205" s="26"/>
      <c r="CT205" s="35">
        <v>201710161800</v>
      </c>
      <c r="CU205" s="35">
        <v>201710162000</v>
      </c>
      <c r="CV205" s="35">
        <v>2.9350787089769601</v>
      </c>
      <c r="CW205" s="35">
        <v>2.5934729504820102</v>
      </c>
      <c r="CX205" s="35">
        <v>0.33141193542163699</v>
      </c>
      <c r="CY205" s="35">
        <v>225.525040439772</v>
      </c>
      <c r="CZ205" s="35">
        <v>227.61568598685901</v>
      </c>
      <c r="DA205" s="35">
        <v>18.235110762459701</v>
      </c>
      <c r="DC205" s="47">
        <f>AQ205*CW205*3600/AT205</f>
        <v>151.03216628033545</v>
      </c>
      <c r="DD205" s="47">
        <f>(CX205/CW205)*DC205</f>
        <v>19.299936222039914</v>
      </c>
    </row>
    <row r="206" spans="1:108" s="1" customFormat="1" ht="24" customHeight="1" x14ac:dyDescent="0.3">
      <c r="A206" s="3" t="s">
        <v>582</v>
      </c>
      <c r="B206" s="11">
        <v>34.334847000000003</v>
      </c>
      <c r="C206" s="11">
        <v>-118.51935899999999</v>
      </c>
      <c r="D206" s="23" t="str">
        <f>CONCATENATE(E206,"_",F206,"_",TEXT(G206,"00000"))</f>
        <v>ANG_CH4_00202</v>
      </c>
      <c r="E206" s="23" t="s">
        <v>20</v>
      </c>
      <c r="F206" s="23" t="s">
        <v>21</v>
      </c>
      <c r="G206" s="23">
        <f>G205+1</f>
        <v>202</v>
      </c>
      <c r="H206" s="11">
        <v>34.334784999999997</v>
      </c>
      <c r="I206" s="11">
        <v>-118.519372</v>
      </c>
      <c r="J206" s="3" t="s">
        <v>22</v>
      </c>
      <c r="K206" s="12" t="s">
        <v>33</v>
      </c>
      <c r="L206" s="12" t="s">
        <v>57</v>
      </c>
      <c r="M206" s="12" t="s">
        <v>24</v>
      </c>
      <c r="N206" s="1" t="s">
        <v>513</v>
      </c>
      <c r="O206" s="12" t="s">
        <v>27</v>
      </c>
      <c r="P206" s="12" t="s">
        <v>34</v>
      </c>
      <c r="Q206" s="12" t="s">
        <v>28</v>
      </c>
      <c r="R206" s="1" t="s">
        <v>414</v>
      </c>
      <c r="S206" s="3" t="str">
        <f>CONCATENATE(MID(R206,8,2),"/",MID(R206,10,2),"/",MID(R206,6,2))</f>
        <v>10/16/17</v>
      </c>
      <c r="T206" s="3" t="str">
        <f>CONCATENATE(MID(R206,13,2),":",MID(R206,15,2),":",MID(R206,17,2))</f>
        <v>19:56:36</v>
      </c>
      <c r="U206" s="22"/>
      <c r="V206" s="35">
        <v>23.500431328600001</v>
      </c>
      <c r="W206" s="35">
        <v>23.549850863900001</v>
      </c>
      <c r="X206" s="35">
        <v>23.568586604299998</v>
      </c>
      <c r="Y206" s="35">
        <v>147.58048651499999</v>
      </c>
      <c r="Z206" s="35">
        <v>147.47203124699999</v>
      </c>
      <c r="AA206" s="35">
        <v>147.363496158</v>
      </c>
      <c r="AB206" s="35">
        <f>V206/Y206</f>
        <v>0.15923806651912231</v>
      </c>
      <c r="AC206" s="35">
        <f>W206/Z206</f>
        <v>0.15969028611572117</v>
      </c>
      <c r="AD206" s="35">
        <f>X206/AA206</f>
        <v>0.15993503967244549</v>
      </c>
      <c r="AE206" s="26">
        <v>884</v>
      </c>
      <c r="AF206" s="26">
        <v>406</v>
      </c>
      <c r="AG206" s="26">
        <v>66</v>
      </c>
      <c r="AH206" s="35">
        <v>1.6653180604299999E-2</v>
      </c>
      <c r="AI206" s="35">
        <v>1.65997333686E-2</v>
      </c>
      <c r="AJ206" s="35">
        <v>1.6572592910299999E-2</v>
      </c>
      <c r="AK206" s="26">
        <v>4431</v>
      </c>
      <c r="AL206" s="26">
        <v>4442</v>
      </c>
      <c r="AM206" s="26">
        <v>4446</v>
      </c>
      <c r="AN206" s="26"/>
      <c r="AO206" s="35">
        <v>3.3502747989500001</v>
      </c>
      <c r="AP206" s="35">
        <v>3.4437088873900001</v>
      </c>
      <c r="AQ206" s="35">
        <v>3.4858304475900002</v>
      </c>
      <c r="AR206" s="35">
        <v>147.512711317</v>
      </c>
      <c r="AS206" s="35">
        <v>143.136298681</v>
      </c>
      <c r="AT206" s="35">
        <v>148.404851673</v>
      </c>
      <c r="AU206" s="35">
        <f>AO206/AR206</f>
        <v>2.2711770186030742E-2</v>
      </c>
      <c r="AV206" s="35">
        <f>AP206/AS206</f>
        <v>2.4058948841934252E-2</v>
      </c>
      <c r="AW206" s="35">
        <f>AQ206/AT206</f>
        <v>2.3488655581630113E-2</v>
      </c>
      <c r="AX206" s="26">
        <v>1125</v>
      </c>
      <c r="AY206" s="26">
        <v>587</v>
      </c>
      <c r="AZ206" s="26">
        <v>144</v>
      </c>
      <c r="BA206" s="35">
        <v>0.17729893187099999</v>
      </c>
      <c r="BB206" s="35">
        <v>0.164524481242</v>
      </c>
      <c r="BC206" s="35">
        <v>0.167499832588</v>
      </c>
      <c r="BD206" s="26">
        <v>416</v>
      </c>
      <c r="BE206" s="26">
        <v>435</v>
      </c>
      <c r="BF206" s="26">
        <v>443</v>
      </c>
      <c r="BG206" s="27"/>
      <c r="BH206" s="35">
        <v>1.51498736068</v>
      </c>
      <c r="BI206" s="35">
        <v>1.51498736068</v>
      </c>
      <c r="BJ206" s="35">
        <v>1.6722822358</v>
      </c>
      <c r="BK206" s="35">
        <v>60.299253726700002</v>
      </c>
      <c r="BL206" s="35">
        <v>60.299253726700002</v>
      </c>
      <c r="BM206" s="35">
        <v>68.818602136300001</v>
      </c>
      <c r="BN206" s="35">
        <f>BH206/BK206</f>
        <v>2.5124479442921802E-2</v>
      </c>
      <c r="BO206" s="35">
        <f>BI206/BL206</f>
        <v>2.5124479442921802E-2</v>
      </c>
      <c r="BP206" s="35">
        <f>BJ206/BM206</f>
        <v>2.4299857653137583E-2</v>
      </c>
      <c r="BQ206" s="26">
        <v>5</v>
      </c>
      <c r="BR206" s="26">
        <v>5</v>
      </c>
      <c r="BS206" s="26">
        <v>5</v>
      </c>
      <c r="BT206" s="35">
        <v>0.24712808904399999</v>
      </c>
      <c r="BU206" s="35">
        <v>0.24712808904399999</v>
      </c>
      <c r="BV206" s="35">
        <v>0.25871654938499999</v>
      </c>
      <c r="BW206" s="26">
        <v>122</v>
      </c>
      <c r="BX206" s="26">
        <v>122</v>
      </c>
      <c r="BY206" s="26">
        <v>133</v>
      </c>
      <c r="BZ206" s="27"/>
      <c r="CA206" s="35">
        <v>3.3502748311200001</v>
      </c>
      <c r="CB206" s="35">
        <v>3.4437089426399998</v>
      </c>
      <c r="CC206" s="35">
        <v>3.4758401483900001</v>
      </c>
      <c r="CD206" s="35">
        <v>68.029405406799995</v>
      </c>
      <c r="CE206" s="35">
        <v>68.963758598300004</v>
      </c>
      <c r="CF206" s="35">
        <v>57.201398584300001</v>
      </c>
      <c r="CG206" s="35">
        <f>CA206/CD206</f>
        <v>4.9247451320295059E-2</v>
      </c>
      <c r="CH206" s="35">
        <f>CB206/CE206</f>
        <v>4.9935053028343633E-2</v>
      </c>
      <c r="CI206" s="35">
        <f>CC206/CF206</f>
        <v>6.0764950410565829E-2</v>
      </c>
      <c r="CJ206" s="26">
        <v>1125</v>
      </c>
      <c r="CK206" s="26">
        <v>587</v>
      </c>
      <c r="CL206" s="26">
        <v>144</v>
      </c>
      <c r="CM206" s="35">
        <v>8.1766112267800006E-2</v>
      </c>
      <c r="CN206" s="35">
        <v>7.9268688044000002E-2</v>
      </c>
      <c r="CO206" s="35">
        <v>6.4854193406199995E-2</v>
      </c>
      <c r="CP206" s="26">
        <v>416</v>
      </c>
      <c r="CQ206" s="26">
        <v>435</v>
      </c>
      <c r="CR206" s="26">
        <v>441</v>
      </c>
      <c r="CS206" s="26"/>
      <c r="CT206" s="35">
        <v>201710161800</v>
      </c>
      <c r="CU206" s="35">
        <v>201710162000</v>
      </c>
      <c r="CV206" s="35">
        <v>2.9350787089769601</v>
      </c>
      <c r="CW206" s="35">
        <v>2.7532688050418401</v>
      </c>
      <c r="CX206" s="35">
        <v>0.34099068853589898</v>
      </c>
      <c r="CY206" s="35">
        <v>225.525040439772</v>
      </c>
      <c r="CZ206" s="35">
        <v>218.837225169607</v>
      </c>
      <c r="DA206" s="35">
        <v>17.6754993426912</v>
      </c>
      <c r="DC206" s="47">
        <f>AQ206*CW206*3600/AT206</f>
        <v>232.81409766698673</v>
      </c>
      <c r="DD206" s="47">
        <f>(CX206/CW206)*DC206</f>
        <v>28.833886222425502</v>
      </c>
    </row>
    <row r="207" spans="1:108" s="1" customFormat="1" ht="24" customHeight="1" x14ac:dyDescent="0.3">
      <c r="A207" s="3" t="s">
        <v>596</v>
      </c>
      <c r="B207" s="11">
        <v>34.327133000000003</v>
      </c>
      <c r="C207" s="11">
        <v>-118.51601100000001</v>
      </c>
      <c r="D207" s="23" t="str">
        <f>CONCATENATE(E207,"_",F207,"_",TEXT(G207,"00000"))</f>
        <v>ANG_CH4_00203</v>
      </c>
      <c r="E207" s="23" t="s">
        <v>20</v>
      </c>
      <c r="F207" s="23" t="s">
        <v>21</v>
      </c>
      <c r="G207" s="23">
        <f>G206+1</f>
        <v>203</v>
      </c>
      <c r="H207" s="11">
        <v>34.327105000000003</v>
      </c>
      <c r="I207" s="11">
        <v>-118.516018</v>
      </c>
      <c r="J207" s="3" t="s">
        <v>22</v>
      </c>
      <c r="K207" s="12" t="s">
        <v>33</v>
      </c>
      <c r="L207" s="12" t="s">
        <v>57</v>
      </c>
      <c r="M207" s="12" t="s">
        <v>24</v>
      </c>
      <c r="N207" s="1" t="s">
        <v>534</v>
      </c>
      <c r="O207" s="12" t="s">
        <v>27</v>
      </c>
      <c r="P207" s="12" t="s">
        <v>34</v>
      </c>
      <c r="Q207" s="12" t="s">
        <v>28</v>
      </c>
      <c r="R207" s="1" t="s">
        <v>102</v>
      </c>
      <c r="S207" s="3" t="str">
        <f>CONCATENATE(MID(R207,8,2),"/",MID(R207,10,2),"/",MID(R207,6,2))</f>
        <v>10/16/17</v>
      </c>
      <c r="T207" s="3" t="str">
        <f>CONCATENATE(MID(R207,13,2),":",MID(R207,15,2),":",MID(R207,17,2))</f>
        <v>20:00:53</v>
      </c>
      <c r="U207" s="22"/>
      <c r="V207" s="35">
        <v>21.998622457300002</v>
      </c>
      <c r="W207" s="35">
        <v>23.215129947600001</v>
      </c>
      <c r="X207" s="35">
        <v>23.215129947600001</v>
      </c>
      <c r="Y207" s="35">
        <v>141.661568536</v>
      </c>
      <c r="Z207" s="35">
        <v>148.660687473</v>
      </c>
      <c r="AA207" s="35">
        <v>149.37201879899999</v>
      </c>
      <c r="AB207" s="35">
        <f>V207/Y207</f>
        <v>0.15528998220649776</v>
      </c>
      <c r="AC207" s="35">
        <f>W207/Z207</f>
        <v>0.15616186324858999</v>
      </c>
      <c r="AD207" s="35">
        <f>X207/AA207</f>
        <v>0.15541819769363271</v>
      </c>
      <c r="AE207" s="26">
        <v>711</v>
      </c>
      <c r="AF207" s="26">
        <v>340</v>
      </c>
      <c r="AG207" s="26">
        <v>78</v>
      </c>
      <c r="AH207" s="35">
        <v>1.0697898243099999E-2</v>
      </c>
      <c r="AI207" s="35">
        <v>1.06019603105E-2</v>
      </c>
      <c r="AJ207" s="35">
        <v>1.06526899728E-2</v>
      </c>
      <c r="AK207" s="26">
        <v>6621</v>
      </c>
      <c r="AL207" s="26">
        <v>7011</v>
      </c>
      <c r="AM207" s="26">
        <v>7011</v>
      </c>
      <c r="AN207" s="26"/>
      <c r="AO207" s="35" t="s">
        <v>647</v>
      </c>
      <c r="AP207" s="35">
        <v>1.83845898297</v>
      </c>
      <c r="AQ207" s="35">
        <v>1.87839655083</v>
      </c>
      <c r="AR207" s="35" t="s">
        <v>647</v>
      </c>
      <c r="AS207" s="35">
        <v>131.04197800700001</v>
      </c>
      <c r="AT207" s="35">
        <v>114.769333883</v>
      </c>
      <c r="AU207" s="35" t="e">
        <f>AO207/AR207</f>
        <v>#VALUE!</v>
      </c>
      <c r="AV207" s="35">
        <f>AP207/AS207</f>
        <v>1.4029542372077083E-2</v>
      </c>
      <c r="AW207" s="35">
        <f>AQ207/AT207</f>
        <v>1.636671127450217E-2</v>
      </c>
      <c r="AX207" s="26" t="s">
        <v>647</v>
      </c>
      <c r="AY207" s="26">
        <v>385</v>
      </c>
      <c r="AZ207" s="26">
        <v>96</v>
      </c>
      <c r="BA207" s="35" t="s">
        <v>647</v>
      </c>
      <c r="BB207" s="35">
        <v>0.15202085615700001</v>
      </c>
      <c r="BC207" s="35">
        <v>0.13071678118800001</v>
      </c>
      <c r="BD207" s="26" t="s">
        <v>647</v>
      </c>
      <c r="BE207" s="26">
        <v>431</v>
      </c>
      <c r="BF207" s="26">
        <v>439</v>
      </c>
      <c r="BG207" s="27"/>
      <c r="BH207" s="35" t="s">
        <v>647</v>
      </c>
      <c r="BI207" s="35" t="s">
        <v>647</v>
      </c>
      <c r="BJ207" s="35" t="s">
        <v>647</v>
      </c>
      <c r="BK207" s="35" t="s">
        <v>647</v>
      </c>
      <c r="BL207" s="35" t="s">
        <v>647</v>
      </c>
      <c r="BM207" s="35" t="s">
        <v>647</v>
      </c>
      <c r="BN207" s="35" t="e">
        <f>BH207/BK207</f>
        <v>#VALUE!</v>
      </c>
      <c r="BO207" s="35" t="e">
        <f>BI207/BL207</f>
        <v>#VALUE!</v>
      </c>
      <c r="BP207" s="35" t="e">
        <f>BJ207/BM207</f>
        <v>#VALUE!</v>
      </c>
      <c r="BQ207" s="26" t="s">
        <v>647</v>
      </c>
      <c r="BR207" s="26" t="s">
        <v>647</v>
      </c>
      <c r="BS207" s="26" t="s">
        <v>647</v>
      </c>
      <c r="BT207" s="35" t="s">
        <v>647</v>
      </c>
      <c r="BU207" s="35" t="s">
        <v>647</v>
      </c>
      <c r="BV207" s="35" t="s">
        <v>647</v>
      </c>
      <c r="BW207" s="26" t="s">
        <v>647</v>
      </c>
      <c r="BX207" s="26" t="s">
        <v>647</v>
      </c>
      <c r="BY207" s="26" t="s">
        <v>647</v>
      </c>
      <c r="BZ207" s="27"/>
      <c r="CA207" s="35" t="s">
        <v>647</v>
      </c>
      <c r="CB207" s="35">
        <v>1.83845898297</v>
      </c>
      <c r="CC207" s="35">
        <v>1.87839655083</v>
      </c>
      <c r="CD207" s="35" t="s">
        <v>647</v>
      </c>
      <c r="CE207" s="35">
        <v>56.142675390500003</v>
      </c>
      <c r="CF207" s="35">
        <v>45.650848842099997</v>
      </c>
      <c r="CG207" s="35" t="e">
        <f>CA207/CD207</f>
        <v>#VALUE!</v>
      </c>
      <c r="CH207" s="35">
        <f>CB207/CE207</f>
        <v>3.2746194765080408E-2</v>
      </c>
      <c r="CI207" s="35">
        <f>CC207/CF207</f>
        <v>4.1147023515972617E-2</v>
      </c>
      <c r="CJ207" s="26" t="s">
        <v>647</v>
      </c>
      <c r="CK207" s="26">
        <v>385</v>
      </c>
      <c r="CL207" s="26">
        <v>96</v>
      </c>
      <c r="CM207" s="35" t="s">
        <v>647</v>
      </c>
      <c r="CN207" s="35">
        <v>6.5130713910100002E-2</v>
      </c>
      <c r="CO207" s="35">
        <v>5.1994133077499997E-2</v>
      </c>
      <c r="CP207" s="26" t="s">
        <v>647</v>
      </c>
      <c r="CQ207" s="26">
        <v>431</v>
      </c>
      <c r="CR207" s="26">
        <v>439</v>
      </c>
      <c r="CS207" s="26"/>
      <c r="CT207" s="35">
        <v>201710161900</v>
      </c>
      <c r="CU207" s="35">
        <v>201710162100</v>
      </c>
      <c r="CV207" s="35">
        <v>2.9350787089769601</v>
      </c>
      <c r="CW207" s="35">
        <v>2.5934729504820102</v>
      </c>
      <c r="CX207" s="35">
        <v>0.33141193542163699</v>
      </c>
      <c r="CY207" s="35">
        <v>225.525040439772</v>
      </c>
      <c r="CZ207" s="35">
        <v>227.61568598685901</v>
      </c>
      <c r="DA207" s="35">
        <v>18.235110762459701</v>
      </c>
      <c r="DC207" s="47">
        <f>AQ207*CW207*3600/AT207</f>
        <v>152.80784272357317</v>
      </c>
      <c r="DD207" s="47">
        <f>(CX207/CW207)*DC207</f>
        <v>19.526844455891609</v>
      </c>
    </row>
    <row r="208" spans="1:108" s="1" customFormat="1" ht="24" customHeight="1" x14ac:dyDescent="0.3">
      <c r="A208" s="3" t="s">
        <v>581</v>
      </c>
      <c r="B208" s="11">
        <v>34.328167999999998</v>
      </c>
      <c r="C208" s="11">
        <v>-118.52011400000001</v>
      </c>
      <c r="D208" s="23" t="str">
        <f>CONCATENATE(E208,"_",F208,"_",TEXT(G208,"00000"))</f>
        <v>ANG_CH4_00204</v>
      </c>
      <c r="E208" s="23" t="s">
        <v>20</v>
      </c>
      <c r="F208" s="23" t="s">
        <v>21</v>
      </c>
      <c r="G208" s="23">
        <f>G207+1</f>
        <v>204</v>
      </c>
      <c r="H208" s="11">
        <v>34.328150999999998</v>
      </c>
      <c r="I208" s="11">
        <v>-118.520124</v>
      </c>
      <c r="J208" s="3" t="s">
        <v>22</v>
      </c>
      <c r="K208" s="12" t="s">
        <v>33</v>
      </c>
      <c r="L208" s="12" t="s">
        <v>57</v>
      </c>
      <c r="M208" s="12" t="s">
        <v>24</v>
      </c>
      <c r="N208" s="1" t="s">
        <v>101</v>
      </c>
      <c r="O208" s="12" t="s">
        <v>27</v>
      </c>
      <c r="P208" s="12" t="s">
        <v>34</v>
      </c>
      <c r="Q208" s="12" t="s">
        <v>28</v>
      </c>
      <c r="R208" s="1" t="s">
        <v>102</v>
      </c>
      <c r="S208" s="3" t="str">
        <f>CONCATENATE(MID(R208,8,2),"/",MID(R208,10,2),"/",MID(R208,6,2))</f>
        <v>10/16/17</v>
      </c>
      <c r="T208" s="3" t="str">
        <f>CONCATENATE(MID(R208,13,2),":",MID(R208,15,2),":",MID(R208,17,2))</f>
        <v>20:00:53</v>
      </c>
      <c r="U208" s="22"/>
      <c r="V208" s="35">
        <v>9.9470332967200008</v>
      </c>
      <c r="W208" s="35">
        <v>11.1184456741</v>
      </c>
      <c r="X208" s="35">
        <v>11.1652710841</v>
      </c>
      <c r="Y208" s="35">
        <v>141.661568536</v>
      </c>
      <c r="Z208" s="35">
        <v>148.660687473</v>
      </c>
      <c r="AA208" s="35">
        <v>149.37201879899999</v>
      </c>
      <c r="AB208" s="35">
        <f>V208/Y208</f>
        <v>7.0216879563861342E-2</v>
      </c>
      <c r="AC208" s="35">
        <f>W208/Z208</f>
        <v>7.4790759165023715E-2</v>
      </c>
      <c r="AD208" s="35">
        <f>X208/AA208</f>
        <v>7.4748076472905975E-2</v>
      </c>
      <c r="AE208" s="26">
        <v>711</v>
      </c>
      <c r="AF208" s="26">
        <v>340</v>
      </c>
      <c r="AG208" s="26">
        <v>78</v>
      </c>
      <c r="AH208" s="35">
        <v>3.0282507168799998E-2</v>
      </c>
      <c r="AI208" s="35">
        <v>2.8721152912099999E-2</v>
      </c>
      <c r="AJ208" s="35">
        <v>2.8747501693399999E-2</v>
      </c>
      <c r="AK208" s="26">
        <v>2339</v>
      </c>
      <c r="AL208" s="26">
        <v>2588</v>
      </c>
      <c r="AM208" s="26">
        <v>2598</v>
      </c>
      <c r="AN208" s="26"/>
      <c r="AO208" s="35">
        <v>0.99634312170499995</v>
      </c>
      <c r="AP208" s="35">
        <v>1.0296064661</v>
      </c>
      <c r="AQ208" s="35">
        <v>1.05525792751</v>
      </c>
      <c r="AR208" s="35">
        <v>147.75655653800001</v>
      </c>
      <c r="AS208" s="35">
        <v>131.04197800700001</v>
      </c>
      <c r="AT208" s="35">
        <v>114.769333883</v>
      </c>
      <c r="AU208" s="35">
        <f>AO208/AR208</f>
        <v>6.7431398311503053E-3</v>
      </c>
      <c r="AV208" s="35">
        <f>AP208/AS208</f>
        <v>7.8570736015981107E-3</v>
      </c>
      <c r="AW208" s="35">
        <f>AQ208/AT208</f>
        <v>9.1945983461554984E-3</v>
      </c>
      <c r="AX208" s="26">
        <v>1021</v>
      </c>
      <c r="AY208" s="26">
        <v>385</v>
      </c>
      <c r="AZ208" s="26">
        <v>96</v>
      </c>
      <c r="BA208" s="35">
        <v>0.37501664095999998</v>
      </c>
      <c r="BB208" s="35">
        <v>0.32760494501800003</v>
      </c>
      <c r="BC208" s="35">
        <v>0.27992520459300002</v>
      </c>
      <c r="BD208" s="26">
        <v>197</v>
      </c>
      <c r="BE208" s="26">
        <v>200</v>
      </c>
      <c r="BF208" s="26">
        <v>205</v>
      </c>
      <c r="BG208" s="27"/>
      <c r="BH208" s="35" t="s">
        <v>647</v>
      </c>
      <c r="BI208" s="35" t="s">
        <v>647</v>
      </c>
      <c r="BJ208" s="35" t="s">
        <v>647</v>
      </c>
      <c r="BK208" s="35" t="s">
        <v>647</v>
      </c>
      <c r="BL208" s="35" t="s">
        <v>647</v>
      </c>
      <c r="BM208" s="35" t="s">
        <v>647</v>
      </c>
      <c r="BN208" s="35" t="e">
        <f>BH208/BK208</f>
        <v>#VALUE!</v>
      </c>
      <c r="BO208" s="35" t="e">
        <f>BI208/BL208</f>
        <v>#VALUE!</v>
      </c>
      <c r="BP208" s="35" t="e">
        <f>BJ208/BM208</f>
        <v>#VALUE!</v>
      </c>
      <c r="BQ208" s="26" t="s">
        <v>647</v>
      </c>
      <c r="BR208" s="26" t="s">
        <v>647</v>
      </c>
      <c r="BS208" s="26" t="s">
        <v>647</v>
      </c>
      <c r="BT208" s="35" t="s">
        <v>647</v>
      </c>
      <c r="BU208" s="35" t="s">
        <v>647</v>
      </c>
      <c r="BV208" s="35" t="s">
        <v>647</v>
      </c>
      <c r="BW208" s="26" t="s">
        <v>647</v>
      </c>
      <c r="BX208" s="26" t="s">
        <v>647</v>
      </c>
      <c r="BY208" s="26" t="s">
        <v>647</v>
      </c>
      <c r="BZ208" s="27"/>
      <c r="CA208" s="35">
        <v>0.93045089596899999</v>
      </c>
      <c r="CB208" s="35">
        <v>1.0296064661</v>
      </c>
      <c r="CC208" s="35">
        <v>1.05525792751</v>
      </c>
      <c r="CD208" s="35">
        <v>75.286120898899995</v>
      </c>
      <c r="CE208" s="35">
        <v>56.142675390500003</v>
      </c>
      <c r="CF208" s="35">
        <v>45.650848842099997</v>
      </c>
      <c r="CG208" s="35">
        <f>CA208/CD208</f>
        <v>1.2358863557580303E-2</v>
      </c>
      <c r="CH208" s="35">
        <f>CB208/CE208</f>
        <v>1.8339105839516538E-2</v>
      </c>
      <c r="CI208" s="35">
        <f>CC208/CF208</f>
        <v>2.3115844596011608E-2</v>
      </c>
      <c r="CJ208" s="26">
        <v>1021</v>
      </c>
      <c r="CK208" s="26">
        <v>385</v>
      </c>
      <c r="CL208" s="26">
        <v>96</v>
      </c>
      <c r="CM208" s="35">
        <v>0.20683000246899999</v>
      </c>
      <c r="CN208" s="35">
        <v>0.140356688476</v>
      </c>
      <c r="CO208" s="35">
        <v>0.11134353376099999</v>
      </c>
      <c r="CP208" s="26">
        <v>182</v>
      </c>
      <c r="CQ208" s="26">
        <v>200</v>
      </c>
      <c r="CR208" s="26">
        <v>205</v>
      </c>
      <c r="CS208" s="26"/>
      <c r="CT208" s="35">
        <v>201710161900</v>
      </c>
      <c r="CU208" s="35">
        <v>201710162100</v>
      </c>
      <c r="CV208" s="35">
        <v>2.7935833132310801</v>
      </c>
      <c r="CW208" s="35">
        <v>2.64323478432458</v>
      </c>
      <c r="CX208" s="35">
        <v>0.31198528411487803</v>
      </c>
      <c r="CY208" s="35">
        <v>242.12070294802299</v>
      </c>
      <c r="CZ208" s="35">
        <v>228.04905032068001</v>
      </c>
      <c r="DA208" s="35">
        <v>18.865060671914101</v>
      </c>
      <c r="DC208" s="47">
        <f>AQ208*CW208*3600/AT208</f>
        <v>87.492535835225297</v>
      </c>
      <c r="DD208" s="47">
        <f>(CX208/CW208)*DC208</f>
        <v>10.32688575845104</v>
      </c>
    </row>
    <row r="209" spans="1:108" s="1" customFormat="1" ht="24" customHeight="1" x14ac:dyDescent="0.3">
      <c r="A209" s="3" t="s">
        <v>607</v>
      </c>
      <c r="B209" s="11">
        <v>34.405099999999997</v>
      </c>
      <c r="C209" s="11">
        <v>-118.99399</v>
      </c>
      <c r="D209" s="23" t="str">
        <f>CONCATENATE(E209,"_",F209,"_",TEXT(G209,"00000"))</f>
        <v>ANG_CH4_00205</v>
      </c>
      <c r="E209" s="23" t="s">
        <v>20</v>
      </c>
      <c r="F209" s="23" t="s">
        <v>21</v>
      </c>
      <c r="G209" s="23">
        <f>G208+1</f>
        <v>205</v>
      </c>
      <c r="H209" s="11">
        <v>34.405099999999997</v>
      </c>
      <c r="I209" s="11">
        <v>-118.99399</v>
      </c>
      <c r="J209" s="3" t="s">
        <v>22</v>
      </c>
      <c r="K209" s="12" t="s">
        <v>29</v>
      </c>
      <c r="L209" s="12" t="s">
        <v>57</v>
      </c>
      <c r="M209" s="12" t="s">
        <v>24</v>
      </c>
      <c r="N209" s="1" t="s">
        <v>555</v>
      </c>
      <c r="O209" s="12" t="s">
        <v>27</v>
      </c>
      <c r="P209" s="12" t="s">
        <v>30</v>
      </c>
      <c r="Q209" s="12" t="s">
        <v>28</v>
      </c>
      <c r="R209" s="1" t="s">
        <v>302</v>
      </c>
      <c r="S209" s="3" t="str">
        <f>CONCATENATE(MID(R209,8,2),"/",MID(R209,10,2),"/",MID(R209,6,2))</f>
        <v>10/16/17</v>
      </c>
      <c r="T209" s="3" t="str">
        <f>CONCATENATE(MID(R209,13,2),":",MID(R209,15,2),":",MID(R209,17,2))</f>
        <v>20:11:23</v>
      </c>
      <c r="U209" s="22"/>
      <c r="V209" s="35">
        <v>16.3448845114</v>
      </c>
      <c r="W209" s="35">
        <v>19.7054391094</v>
      </c>
      <c r="X209" s="35">
        <v>19.721932028200001</v>
      </c>
      <c r="Y209" s="35">
        <v>134.52483042200001</v>
      </c>
      <c r="Z209" s="35">
        <v>147.08749097099999</v>
      </c>
      <c r="AA209" s="35">
        <v>146.608117101</v>
      </c>
      <c r="AB209" s="35">
        <f>V209/Y209</f>
        <v>0.12150087430050371</v>
      </c>
      <c r="AC209" s="35">
        <f>W209/Z209</f>
        <v>0.13397086984973561</v>
      </c>
      <c r="AD209" s="35">
        <f>X209/AA209</f>
        <v>0.13452141953786459</v>
      </c>
      <c r="AE209" s="26">
        <v>642</v>
      </c>
      <c r="AF209" s="26">
        <v>360</v>
      </c>
      <c r="AG209" s="26">
        <v>84</v>
      </c>
      <c r="AH209" s="35">
        <v>2.1981540617000001E-2</v>
      </c>
      <c r="AI209" s="35">
        <v>2.05180145592E-2</v>
      </c>
      <c r="AJ209" s="35">
        <v>2.04294855429E-2</v>
      </c>
      <c r="AK209" s="26">
        <v>3221</v>
      </c>
      <c r="AL209" s="26">
        <v>3773</v>
      </c>
      <c r="AM209" s="26">
        <v>3777</v>
      </c>
      <c r="AN209" s="26"/>
      <c r="AO209" s="35">
        <v>12.2337147439</v>
      </c>
      <c r="AP209" s="35">
        <v>12.276308591399999</v>
      </c>
      <c r="AQ209" s="35">
        <v>12.3039191644</v>
      </c>
      <c r="AR209" s="35">
        <v>149.03690818000001</v>
      </c>
      <c r="AS209" s="35">
        <v>149.26486525600001</v>
      </c>
      <c r="AT209" s="35">
        <v>149.26486525600001</v>
      </c>
      <c r="AU209" s="35">
        <f>AO209/AR209</f>
        <v>8.2085135107101623E-2</v>
      </c>
      <c r="AV209" s="35">
        <f>AP209/AS209</f>
        <v>8.2245132304546317E-2</v>
      </c>
      <c r="AW209" s="35">
        <f>AQ209/AT209</f>
        <v>8.2430109344874242E-2</v>
      </c>
      <c r="AX209" s="26">
        <v>20</v>
      </c>
      <c r="AY209" s="26">
        <v>18</v>
      </c>
      <c r="AZ209" s="26">
        <v>18</v>
      </c>
      <c r="BA209" s="35">
        <v>4.0676012057999998E-2</v>
      </c>
      <c r="BB209" s="35">
        <v>4.0605240820599998E-2</v>
      </c>
      <c r="BC209" s="35">
        <v>4.0517064401800001E-2</v>
      </c>
      <c r="BD209" s="26">
        <v>1832</v>
      </c>
      <c r="BE209" s="26">
        <v>1838</v>
      </c>
      <c r="BF209" s="26">
        <v>1842</v>
      </c>
      <c r="BG209" s="27"/>
      <c r="BH209" s="35" t="s">
        <v>647</v>
      </c>
      <c r="BI209" s="35" t="s">
        <v>647</v>
      </c>
      <c r="BJ209" s="35" t="s">
        <v>647</v>
      </c>
      <c r="BK209" s="35" t="s">
        <v>647</v>
      </c>
      <c r="BL209" s="35" t="s">
        <v>647</v>
      </c>
      <c r="BM209" s="35" t="s">
        <v>647</v>
      </c>
      <c r="BN209" s="35" t="e">
        <f>BH209/BK209</f>
        <v>#VALUE!</v>
      </c>
      <c r="BO209" s="35" t="e">
        <f>BI209/BL209</f>
        <v>#VALUE!</v>
      </c>
      <c r="BP209" s="35" t="e">
        <f>BJ209/BM209</f>
        <v>#VALUE!</v>
      </c>
      <c r="BQ209" s="26" t="s">
        <v>647</v>
      </c>
      <c r="BR209" s="26" t="s">
        <v>647</v>
      </c>
      <c r="BS209" s="26" t="s">
        <v>647</v>
      </c>
      <c r="BT209" s="35" t="s">
        <v>647</v>
      </c>
      <c r="BU209" s="35" t="s">
        <v>647</v>
      </c>
      <c r="BV209" s="35" t="s">
        <v>647</v>
      </c>
      <c r="BW209" s="26" t="s">
        <v>647</v>
      </c>
      <c r="BX209" s="26" t="s">
        <v>647</v>
      </c>
      <c r="BY209" s="26" t="s">
        <v>647</v>
      </c>
      <c r="BZ209" s="27"/>
      <c r="CA209" s="35">
        <v>9.8342010476099997</v>
      </c>
      <c r="CB209" s="35">
        <v>9.8552421296200006</v>
      </c>
      <c r="CC209" s="35">
        <v>9.8828526579199991</v>
      </c>
      <c r="CD209" s="35">
        <v>74.886580907400003</v>
      </c>
      <c r="CE209" s="35">
        <v>74.886580907400003</v>
      </c>
      <c r="CF209" s="35">
        <v>74.886580907400003</v>
      </c>
      <c r="CG209" s="35">
        <f>CA209/CD209</f>
        <v>0.13132127182799744</v>
      </c>
      <c r="CH209" s="35">
        <f>CB209/CE209</f>
        <v>0.13160224449032287</v>
      </c>
      <c r="CI209" s="35">
        <f>CC209/CF209</f>
        <v>0.13197094243280391</v>
      </c>
      <c r="CJ209" s="26">
        <v>20</v>
      </c>
      <c r="CK209" s="26">
        <v>18</v>
      </c>
      <c r="CL209" s="26">
        <v>18</v>
      </c>
      <c r="CM209" s="35">
        <v>2.4666199244899999E-2</v>
      </c>
      <c r="CN209" s="35">
        <v>2.4617547964300001E-2</v>
      </c>
      <c r="CO209" s="35">
        <v>2.4552977346699999E-2</v>
      </c>
      <c r="CP209" s="26">
        <v>1518</v>
      </c>
      <c r="CQ209" s="26">
        <v>1521</v>
      </c>
      <c r="CR209" s="26">
        <v>1525</v>
      </c>
      <c r="CS209" s="26"/>
      <c r="CT209" s="35">
        <v>201710161900</v>
      </c>
      <c r="CU209" s="35">
        <v>201710162100</v>
      </c>
      <c r="CV209" s="35">
        <v>4.9316186827478896</v>
      </c>
      <c r="CW209" s="35">
        <v>5.0270880582260498</v>
      </c>
      <c r="CX209" s="35">
        <v>0.48518134691053399</v>
      </c>
      <c r="CY209" s="35">
        <v>253.128212330282</v>
      </c>
      <c r="CZ209" s="35">
        <v>244.945813113794</v>
      </c>
      <c r="DA209" s="35">
        <v>7.5011657465113197</v>
      </c>
      <c r="DC209" s="47">
        <f>AQ209*CW209*3600/AT209</f>
        <v>1491.7803059731852</v>
      </c>
      <c r="DD209" s="47">
        <f>(CX209/CW209)*DC209</f>
        <v>143.97678532054323</v>
      </c>
    </row>
    <row r="210" spans="1:108" s="1" customFormat="1" ht="24" customHeight="1" x14ac:dyDescent="0.3">
      <c r="A210" s="3" t="s">
        <v>606</v>
      </c>
      <c r="B210" s="11">
        <v>34.405859999999997</v>
      </c>
      <c r="C210" s="11">
        <v>-118.99502</v>
      </c>
      <c r="D210" s="23" t="str">
        <f>CONCATENATE(E210,"_",F210,"_",TEXT(G210,"00000"))</f>
        <v>ANG_CH4_00206</v>
      </c>
      <c r="E210" s="23" t="s">
        <v>20</v>
      </c>
      <c r="F210" s="23" t="s">
        <v>21</v>
      </c>
      <c r="G210" s="23">
        <f>G209+1</f>
        <v>206</v>
      </c>
      <c r="H210" s="11">
        <v>34.406089000000001</v>
      </c>
      <c r="I210" s="11">
        <v>-118.995152</v>
      </c>
      <c r="J210" s="3" t="s">
        <v>22</v>
      </c>
      <c r="K210" s="12" t="s">
        <v>29</v>
      </c>
      <c r="L210" s="12" t="s">
        <v>57</v>
      </c>
      <c r="M210" s="12" t="s">
        <v>24</v>
      </c>
      <c r="N210" s="1" t="s">
        <v>411</v>
      </c>
      <c r="O210" s="12" t="s">
        <v>27</v>
      </c>
      <c r="P210" s="12" t="s">
        <v>30</v>
      </c>
      <c r="Q210" s="12" t="s">
        <v>28</v>
      </c>
      <c r="R210" s="1" t="s">
        <v>302</v>
      </c>
      <c r="S210" s="3" t="str">
        <f>CONCATENATE(MID(R210,8,2),"/",MID(R210,10,2),"/",MID(R210,6,2))</f>
        <v>10/16/17</v>
      </c>
      <c r="T210" s="3" t="str">
        <f>CONCATENATE(MID(R210,13,2),":",MID(R210,15,2),":",MID(R210,17,2))</f>
        <v>20:11:23</v>
      </c>
      <c r="U210" s="22"/>
      <c r="V210" s="35">
        <v>17.724285927899999</v>
      </c>
      <c r="W210" s="35">
        <v>20.323346471600001</v>
      </c>
      <c r="X210" s="35">
        <v>20.323346471600001</v>
      </c>
      <c r="Y210" s="35">
        <v>141.661568536</v>
      </c>
      <c r="Z210" s="35">
        <v>148.660687473</v>
      </c>
      <c r="AA210" s="35">
        <v>149.37201879899999</v>
      </c>
      <c r="AB210" s="35">
        <f>V210/Y210</f>
        <v>0.12511710911485341</v>
      </c>
      <c r="AC210" s="35">
        <f>W210/Z210</f>
        <v>0.13670962254423288</v>
      </c>
      <c r="AD210" s="35">
        <f>X210/AA210</f>
        <v>0.13605859139487014</v>
      </c>
      <c r="AE210" s="26">
        <v>711</v>
      </c>
      <c r="AF210" s="26">
        <v>340</v>
      </c>
      <c r="AG210" s="26">
        <v>78</v>
      </c>
      <c r="AH210" s="35">
        <v>1.5499077520299999E-2</v>
      </c>
      <c r="AI210" s="35">
        <v>1.4319079895299999E-2</v>
      </c>
      <c r="AJ210" s="35">
        <v>1.4387595723199999E-2</v>
      </c>
      <c r="AK210" s="26">
        <v>4570</v>
      </c>
      <c r="AL210" s="26">
        <v>5191</v>
      </c>
      <c r="AM210" s="26">
        <v>5191</v>
      </c>
      <c r="AN210" s="26"/>
      <c r="AO210" s="35">
        <v>34.038098680799997</v>
      </c>
      <c r="AP210" s="35">
        <v>34.038098680799997</v>
      </c>
      <c r="AQ210" s="35">
        <v>34.038098680799997</v>
      </c>
      <c r="AR210" s="35">
        <v>149.03690818000001</v>
      </c>
      <c r="AS210" s="35">
        <v>149.26486525600001</v>
      </c>
      <c r="AT210" s="35">
        <v>149.26486525600001</v>
      </c>
      <c r="AU210" s="35">
        <f>AO210/AR210</f>
        <v>0.22838704248809513</v>
      </c>
      <c r="AV210" s="35">
        <f>AP210/AS210</f>
        <v>0.22803825014294024</v>
      </c>
      <c r="AW210" s="35">
        <f>AQ210/AT210</f>
        <v>0.22803825014294024</v>
      </c>
      <c r="AX210" s="26">
        <v>20</v>
      </c>
      <c r="AY210" s="26">
        <v>18</v>
      </c>
      <c r="AZ210" s="26">
        <v>18</v>
      </c>
      <c r="BA210" s="35">
        <v>1.43470262014E-2</v>
      </c>
      <c r="BB210" s="35">
        <v>1.4368970471300001E-2</v>
      </c>
      <c r="BC210" s="35">
        <v>1.4368970471300001E-2</v>
      </c>
      <c r="BD210" s="26">
        <v>5194</v>
      </c>
      <c r="BE210" s="26">
        <v>5194</v>
      </c>
      <c r="BF210" s="26">
        <v>5194</v>
      </c>
      <c r="BG210" s="27"/>
      <c r="BH210" s="35">
        <v>18.410984265900002</v>
      </c>
      <c r="BI210" s="35">
        <v>18.410984265900002</v>
      </c>
      <c r="BJ210" s="35">
        <v>19.832982898499999</v>
      </c>
      <c r="BK210" s="35">
        <v>146.66969693799999</v>
      </c>
      <c r="BL210" s="35">
        <v>146.66969693799999</v>
      </c>
      <c r="BM210" s="35">
        <v>131.52946438000001</v>
      </c>
      <c r="BN210" s="35">
        <f>BH210/BK210</f>
        <v>0.12552684467387062</v>
      </c>
      <c r="BO210" s="35">
        <f>BI210/BL210</f>
        <v>0.12552684467387062</v>
      </c>
      <c r="BP210" s="35">
        <f>BJ210/BM210</f>
        <v>0.150787376744733</v>
      </c>
      <c r="BQ210" s="26">
        <v>1</v>
      </c>
      <c r="BR210" s="26">
        <v>1</v>
      </c>
      <c r="BS210" s="26">
        <v>1</v>
      </c>
      <c r="BT210" s="35">
        <v>3.3273524713799997E-2</v>
      </c>
      <c r="BU210" s="35">
        <v>3.3273524713799997E-2</v>
      </c>
      <c r="BV210" s="35">
        <v>2.7901880436899999E-2</v>
      </c>
      <c r="BW210" s="26">
        <v>2204</v>
      </c>
      <c r="BX210" s="26">
        <v>2204</v>
      </c>
      <c r="BY210" s="26">
        <v>2357</v>
      </c>
      <c r="BZ210" s="27"/>
      <c r="CA210" s="35">
        <v>33.104139907899999</v>
      </c>
      <c r="CB210" s="35">
        <v>33.104139907899999</v>
      </c>
      <c r="CC210" s="35">
        <v>33.104139907899999</v>
      </c>
      <c r="CD210" s="35">
        <v>74.886580907400003</v>
      </c>
      <c r="CE210" s="35">
        <v>74.886580907400003</v>
      </c>
      <c r="CF210" s="35">
        <v>74.886580907400003</v>
      </c>
      <c r="CG210" s="35">
        <f>CA210/CD210</f>
        <v>0.44205703487564052</v>
      </c>
      <c r="CH210" s="35">
        <f>CB210/CE210</f>
        <v>0.44205703487564052</v>
      </c>
      <c r="CI210" s="35">
        <f>CC210/CF210</f>
        <v>0.44205703487564052</v>
      </c>
      <c r="CJ210" s="26">
        <v>20</v>
      </c>
      <c r="CK210" s="26">
        <v>18</v>
      </c>
      <c r="CL210" s="26">
        <v>18</v>
      </c>
      <c r="CM210" s="35">
        <v>7.4366018775999998E-3</v>
      </c>
      <c r="CN210" s="35">
        <v>7.4366018775999998E-3</v>
      </c>
      <c r="CO210" s="35">
        <v>7.4366018775999998E-3</v>
      </c>
      <c r="CP210" s="26">
        <v>5035</v>
      </c>
      <c r="CQ210" s="26">
        <v>5035</v>
      </c>
      <c r="CR210" s="26">
        <v>5035</v>
      </c>
      <c r="CS210" s="26"/>
      <c r="CT210" s="35">
        <v>201710161900</v>
      </c>
      <c r="CU210" s="35">
        <v>201710162100</v>
      </c>
      <c r="CV210" s="35">
        <v>4.9316186827478896</v>
      </c>
      <c r="CW210" s="35">
        <v>5.0870301329988399</v>
      </c>
      <c r="CX210" s="35">
        <v>0.55025502224510203</v>
      </c>
      <c r="CY210" s="35">
        <v>253.128212330282</v>
      </c>
      <c r="CZ210" s="35">
        <v>245.460563752908</v>
      </c>
      <c r="DA210" s="35">
        <v>7.5422887136799304</v>
      </c>
      <c r="DC210" s="47">
        <f>AQ210*CW210*3600/AT210</f>
        <v>4176.1348198324704</v>
      </c>
      <c r="DD210" s="47">
        <f>(CX210/CW210)*DC210</f>
        <v>451.72509265849578</v>
      </c>
    </row>
    <row r="211" spans="1:108" s="1" customFormat="1" ht="24" customHeight="1" x14ac:dyDescent="0.3">
      <c r="A211" s="3" t="s">
        <v>608</v>
      </c>
      <c r="B211" s="11">
        <v>34.404040999999999</v>
      </c>
      <c r="C211" s="11">
        <v>-118.99511099999999</v>
      </c>
      <c r="D211" s="23" t="str">
        <f>CONCATENATE(E211,"_",F211,"_",TEXT(G211,"00000"))</f>
        <v>ANG_CH4_00207</v>
      </c>
      <c r="E211" s="23" t="s">
        <v>20</v>
      </c>
      <c r="F211" s="23" t="s">
        <v>21</v>
      </c>
      <c r="G211" s="23">
        <f>G210+1</f>
        <v>207</v>
      </c>
      <c r="H211" s="11">
        <v>34.404040999999999</v>
      </c>
      <c r="I211" s="11">
        <v>-118.99511099999999</v>
      </c>
      <c r="J211" s="3" t="s">
        <v>22</v>
      </c>
      <c r="K211" s="12" t="s">
        <v>29</v>
      </c>
      <c r="L211" s="12" t="s">
        <v>57</v>
      </c>
      <c r="M211" s="12" t="s">
        <v>24</v>
      </c>
      <c r="N211" s="1" t="s">
        <v>412</v>
      </c>
      <c r="O211" s="12" t="s">
        <v>27</v>
      </c>
      <c r="P211" s="12" t="s">
        <v>30</v>
      </c>
      <c r="Q211" s="12" t="s">
        <v>28</v>
      </c>
      <c r="R211" s="1" t="s">
        <v>302</v>
      </c>
      <c r="S211" s="3" t="str">
        <f>CONCATENATE(MID(R211,8,2),"/",MID(R211,10,2),"/",MID(R211,6,2))</f>
        <v>10/16/17</v>
      </c>
      <c r="T211" s="3" t="str">
        <f>CONCATENATE(MID(R211,13,2),":",MID(R211,15,2),":",MID(R211,17,2))</f>
        <v>20:11:23</v>
      </c>
      <c r="U211" s="22"/>
      <c r="V211" s="35">
        <v>6.4724341148000004</v>
      </c>
      <c r="W211" s="35">
        <v>7.6339539206899998</v>
      </c>
      <c r="X211" s="35">
        <v>7.6339539206899998</v>
      </c>
      <c r="Y211" s="35">
        <v>141.661568536</v>
      </c>
      <c r="Z211" s="35">
        <v>148.660687473</v>
      </c>
      <c r="AA211" s="35">
        <v>149.37201879899999</v>
      </c>
      <c r="AB211" s="35">
        <f>V211/Y211</f>
        <v>4.5689414438152158E-2</v>
      </c>
      <c r="AC211" s="35">
        <f>W211/Z211</f>
        <v>5.1351531130760388E-2</v>
      </c>
      <c r="AD211" s="35">
        <f>X211/AA211</f>
        <v>5.1106987654511819E-2</v>
      </c>
      <c r="AE211" s="26">
        <v>711</v>
      </c>
      <c r="AF211" s="26">
        <v>340</v>
      </c>
      <c r="AG211" s="26">
        <v>78</v>
      </c>
      <c r="AH211" s="35">
        <v>4.1961365087599997E-2</v>
      </c>
      <c r="AI211" s="35">
        <v>3.7464890996300002E-2</v>
      </c>
      <c r="AJ211" s="35">
        <v>3.7644157963400003E-2</v>
      </c>
      <c r="AK211" s="26">
        <v>1688</v>
      </c>
      <c r="AL211" s="26">
        <v>1984</v>
      </c>
      <c r="AM211" s="26">
        <v>1984</v>
      </c>
      <c r="AN211" s="26"/>
      <c r="AO211" s="35">
        <v>2.8949735008000001E-2</v>
      </c>
      <c r="AP211" s="35">
        <v>3.9638600081300002</v>
      </c>
      <c r="AQ211" s="35">
        <v>3.9638600081300002</v>
      </c>
      <c r="AR211" s="35">
        <v>20</v>
      </c>
      <c r="AS211" s="35">
        <v>149.26486525600001</v>
      </c>
      <c r="AT211" s="35">
        <v>149.26486525600001</v>
      </c>
      <c r="AU211" s="35">
        <f>AO211/AR211</f>
        <v>1.4474867503999999E-3</v>
      </c>
      <c r="AV211" s="35">
        <f>AP211/AS211</f>
        <v>2.6555881059696765E-2</v>
      </c>
      <c r="AW211" s="35">
        <f>AQ211/AT211</f>
        <v>2.6555881059696765E-2</v>
      </c>
      <c r="AX211" s="26">
        <v>32</v>
      </c>
      <c r="AY211" s="26">
        <v>18</v>
      </c>
      <c r="AZ211" s="26">
        <v>18</v>
      </c>
      <c r="BA211" s="35">
        <v>2.5</v>
      </c>
      <c r="BB211" s="35">
        <v>0.11884145323</v>
      </c>
      <c r="BC211" s="35">
        <v>0.11884145323</v>
      </c>
      <c r="BD211" s="26">
        <v>4</v>
      </c>
      <c r="BE211" s="26">
        <v>628</v>
      </c>
      <c r="BF211" s="26">
        <v>628</v>
      </c>
      <c r="BG211" s="27"/>
      <c r="BH211" s="35" t="s">
        <v>647</v>
      </c>
      <c r="BI211" s="35" t="s">
        <v>647</v>
      </c>
      <c r="BJ211" s="35" t="s">
        <v>647</v>
      </c>
      <c r="BK211" s="35" t="s">
        <v>647</v>
      </c>
      <c r="BL211" s="35" t="s">
        <v>647</v>
      </c>
      <c r="BM211" s="35" t="s">
        <v>647</v>
      </c>
      <c r="BN211" s="35" t="e">
        <f>BH211/BK211</f>
        <v>#VALUE!</v>
      </c>
      <c r="BO211" s="35" t="e">
        <f>BI211/BL211</f>
        <v>#VALUE!</v>
      </c>
      <c r="BP211" s="35" t="e">
        <f>BJ211/BM211</f>
        <v>#VALUE!</v>
      </c>
      <c r="BQ211" s="26" t="s">
        <v>647</v>
      </c>
      <c r="BR211" s="26" t="s">
        <v>647</v>
      </c>
      <c r="BS211" s="26" t="s">
        <v>647</v>
      </c>
      <c r="BT211" s="35" t="s">
        <v>647</v>
      </c>
      <c r="BU211" s="35" t="s">
        <v>647</v>
      </c>
      <c r="BV211" s="35" t="s">
        <v>647</v>
      </c>
      <c r="BW211" s="26" t="s">
        <v>647</v>
      </c>
      <c r="BX211" s="26" t="s">
        <v>647</v>
      </c>
      <c r="BY211" s="26" t="s">
        <v>647</v>
      </c>
      <c r="BZ211" s="27"/>
      <c r="CA211" s="35">
        <v>2.8949735008000001E-2</v>
      </c>
      <c r="CB211" s="35">
        <v>3.2490372493900002</v>
      </c>
      <c r="CC211" s="35">
        <v>3.2490372493900002</v>
      </c>
      <c r="CD211" s="35">
        <v>20</v>
      </c>
      <c r="CE211" s="35">
        <v>74.886580907400003</v>
      </c>
      <c r="CF211" s="35">
        <v>74.886580907400003</v>
      </c>
      <c r="CG211" s="35">
        <f>CA211/CD211</f>
        <v>1.4474867503999999E-3</v>
      </c>
      <c r="CH211" s="35">
        <f>CB211/CE211</f>
        <v>4.3386107497784598E-2</v>
      </c>
      <c r="CI211" s="35">
        <f>CC211/CF211</f>
        <v>4.3386107497784598E-2</v>
      </c>
      <c r="CJ211" s="26">
        <v>32</v>
      </c>
      <c r="CK211" s="26">
        <v>18</v>
      </c>
      <c r="CL211" s="26">
        <v>18</v>
      </c>
      <c r="CM211" s="35">
        <v>2.5</v>
      </c>
      <c r="CN211" s="35">
        <v>7.3274541005299995E-2</v>
      </c>
      <c r="CO211" s="35">
        <v>7.3274541005299995E-2</v>
      </c>
      <c r="CP211" s="26">
        <v>4</v>
      </c>
      <c r="CQ211" s="26">
        <v>511</v>
      </c>
      <c r="CR211" s="26">
        <v>511</v>
      </c>
      <c r="CS211" s="26"/>
      <c r="CT211" s="35">
        <v>201710161900</v>
      </c>
      <c r="CU211" s="35">
        <v>201710162100</v>
      </c>
      <c r="CV211" s="35">
        <v>4.9316186827478896</v>
      </c>
      <c r="CW211" s="35">
        <v>5.0270880582260498</v>
      </c>
      <c r="CX211" s="35">
        <v>0.48518134691053399</v>
      </c>
      <c r="CY211" s="35">
        <v>253.128212330282</v>
      </c>
      <c r="CZ211" s="35">
        <v>244.945813113794</v>
      </c>
      <c r="DA211" s="35">
        <v>7.5011657465113197</v>
      </c>
      <c r="DC211" s="47">
        <f>AQ211*CW211*3600/AT211</f>
        <v>480.59550918314255</v>
      </c>
      <c r="DD211" s="47">
        <f>(CX211/CW211)*DC211</f>
        <v>46.383905307382612</v>
      </c>
    </row>
    <row r="212" spans="1:108" s="1" customFormat="1" ht="24" customHeight="1" x14ac:dyDescent="0.3">
      <c r="A212" s="3" t="s">
        <v>607</v>
      </c>
      <c r="B212" s="11">
        <v>34.405099999999997</v>
      </c>
      <c r="C212" s="11">
        <v>-118.99399</v>
      </c>
      <c r="D212" s="23" t="str">
        <f>CONCATENATE(E212,"_",F212,"_",TEXT(G212,"00000"))</f>
        <v>ANG_CH4_00208</v>
      </c>
      <c r="E212" s="23" t="s">
        <v>20</v>
      </c>
      <c r="F212" s="23" t="s">
        <v>21</v>
      </c>
      <c r="G212" s="23">
        <f>G211+1</f>
        <v>208</v>
      </c>
      <c r="H212" s="11">
        <v>34.405099999999997</v>
      </c>
      <c r="I212" s="11">
        <v>-118.99399</v>
      </c>
      <c r="J212" s="3" t="s">
        <v>22</v>
      </c>
      <c r="K212" s="12" t="s">
        <v>29</v>
      </c>
      <c r="L212" s="12" t="s">
        <v>57</v>
      </c>
      <c r="M212" s="12" t="s">
        <v>24</v>
      </c>
      <c r="N212" s="1" t="s">
        <v>409</v>
      </c>
      <c r="O212" s="12" t="s">
        <v>27</v>
      </c>
      <c r="P212" s="12" t="s">
        <v>30</v>
      </c>
      <c r="Q212" s="12" t="s">
        <v>28</v>
      </c>
      <c r="R212" s="1" t="s">
        <v>303</v>
      </c>
      <c r="S212" s="3" t="str">
        <f>CONCATENATE(MID(R212,8,2),"/",MID(R212,10,2),"/",MID(R212,6,2))</f>
        <v>10/16/17</v>
      </c>
      <c r="T212" s="3" t="str">
        <f>CONCATENATE(MID(R212,13,2),":",MID(R212,15,2),":",MID(R212,17,2))</f>
        <v>20:15:57</v>
      </c>
      <c r="U212" s="22"/>
      <c r="V212" s="35">
        <v>39.8925126416</v>
      </c>
      <c r="W212" s="35">
        <v>46.0354992551</v>
      </c>
      <c r="X212" s="35">
        <v>46.0539623413</v>
      </c>
      <c r="Y212" s="35">
        <v>134.52483042200001</v>
      </c>
      <c r="Z212" s="35">
        <v>147.08749097099999</v>
      </c>
      <c r="AA212" s="35">
        <v>146.608117101</v>
      </c>
      <c r="AB212" s="35">
        <f>V212/Y212</f>
        <v>0.29654386120732129</v>
      </c>
      <c r="AC212" s="35">
        <f>W212/Z212</f>
        <v>0.31298038297611885</v>
      </c>
      <c r="AD212" s="35">
        <f>X212/AA212</f>
        <v>0.31412968976044414</v>
      </c>
      <c r="AE212" s="26">
        <v>642</v>
      </c>
      <c r="AF212" s="26">
        <v>360</v>
      </c>
      <c r="AG212" s="26">
        <v>84</v>
      </c>
      <c r="AH212" s="35">
        <v>1.21237230012E-2</v>
      </c>
      <c r="AI212" s="35">
        <v>1.12849080076E-2</v>
      </c>
      <c r="AJ212" s="35">
        <v>1.12415744312E-2</v>
      </c>
      <c r="AK212" s="26">
        <v>5840</v>
      </c>
      <c r="AL212" s="26">
        <v>6860</v>
      </c>
      <c r="AM212" s="26">
        <v>6864</v>
      </c>
      <c r="AN212" s="26"/>
      <c r="AO212" s="35">
        <v>5.78362205037</v>
      </c>
      <c r="AP212" s="35">
        <v>5.3468758080100001</v>
      </c>
      <c r="AQ212" s="35">
        <v>5.67620311664</v>
      </c>
      <c r="AR212" s="35">
        <v>144.69277798100001</v>
      </c>
      <c r="AS212" s="35">
        <v>129.243955371</v>
      </c>
      <c r="AT212" s="35">
        <v>142.89856542300001</v>
      </c>
      <c r="AU212" s="35">
        <f>AO212/AR212</f>
        <v>3.9971739647776082E-2</v>
      </c>
      <c r="AV212" s="35">
        <f>AP212/AS212</f>
        <v>4.1370412973369443E-2</v>
      </c>
      <c r="AW212" s="35">
        <f>AQ212/AT212</f>
        <v>3.9721904134150221E-2</v>
      </c>
      <c r="AX212" s="26">
        <v>34</v>
      </c>
      <c r="AY212" s="26">
        <v>17</v>
      </c>
      <c r="AZ212" s="26">
        <v>17</v>
      </c>
      <c r="BA212" s="35">
        <v>7.3077160596699997E-2</v>
      </c>
      <c r="BB212" s="35">
        <v>7.0779822218600005E-2</v>
      </c>
      <c r="BC212" s="35">
        <v>7.3583195377499994E-2</v>
      </c>
      <c r="BD212" s="26">
        <v>990</v>
      </c>
      <c r="BE212" s="26">
        <v>913</v>
      </c>
      <c r="BF212" s="26">
        <v>971</v>
      </c>
      <c r="BG212" s="27"/>
      <c r="BH212" s="35">
        <v>0.55197611259400003</v>
      </c>
      <c r="BI212" s="35">
        <v>0.73746336111400002</v>
      </c>
      <c r="BJ212" s="35">
        <v>1.58717115117</v>
      </c>
      <c r="BK212" s="35">
        <v>45.6946386352</v>
      </c>
      <c r="BL212" s="35">
        <v>92.800862065000004</v>
      </c>
      <c r="BM212" s="35">
        <v>147.959453905</v>
      </c>
      <c r="BN212" s="35">
        <f>BH212/BK212</f>
        <v>1.2079669061411412E-2</v>
      </c>
      <c r="BO212" s="35">
        <f>BI212/BL212</f>
        <v>7.9467296391865696E-3</v>
      </c>
      <c r="BP212" s="35">
        <f>BJ212/BM212</f>
        <v>1.0727068188485418E-2</v>
      </c>
      <c r="BQ212" s="26">
        <v>8</v>
      </c>
      <c r="BR212" s="26">
        <v>5</v>
      </c>
      <c r="BS212" s="26">
        <v>2</v>
      </c>
      <c r="BT212" s="35">
        <v>0.38078865529299999</v>
      </c>
      <c r="BU212" s="35">
        <v>0.55238608371999998</v>
      </c>
      <c r="BV212" s="35">
        <v>0.37175742187299998</v>
      </c>
      <c r="BW212" s="26">
        <v>60</v>
      </c>
      <c r="BX212" s="26">
        <v>84</v>
      </c>
      <c r="BY212" s="26">
        <v>199</v>
      </c>
      <c r="BZ212" s="27"/>
      <c r="CA212" s="35">
        <v>5.2710845395200003</v>
      </c>
      <c r="CB212" s="35">
        <v>5.3468758080100001</v>
      </c>
      <c r="CC212" s="35">
        <v>5.3468758080100001</v>
      </c>
      <c r="CD212" s="35">
        <v>68.352029962499998</v>
      </c>
      <c r="CE212" s="35">
        <v>70.455659815199994</v>
      </c>
      <c r="CF212" s="35">
        <v>58.412327466000001</v>
      </c>
      <c r="CG212" s="35">
        <f>CA212/CD212</f>
        <v>7.7116722684196476E-2</v>
      </c>
      <c r="CH212" s="35">
        <f>CB212/CE212</f>
        <v>7.5889940169951736E-2</v>
      </c>
      <c r="CI212" s="35">
        <f>CC212/CF212</f>
        <v>9.1536770403854398E-2</v>
      </c>
      <c r="CJ212" s="26">
        <v>34</v>
      </c>
      <c r="CK212" s="26">
        <v>17</v>
      </c>
      <c r="CL212" s="26">
        <v>17</v>
      </c>
      <c r="CM212" s="35">
        <v>3.7973349979200002E-2</v>
      </c>
      <c r="CN212" s="35">
        <v>3.8584698693999997E-2</v>
      </c>
      <c r="CO212" s="35">
        <v>3.1989226432700003E-2</v>
      </c>
      <c r="CP212" s="26">
        <v>900</v>
      </c>
      <c r="CQ212" s="26">
        <v>913</v>
      </c>
      <c r="CR212" s="26">
        <v>913</v>
      </c>
      <c r="CS212" s="26"/>
      <c r="CT212" s="35">
        <v>201710161900</v>
      </c>
      <c r="CU212" s="35">
        <v>201710162100</v>
      </c>
      <c r="CV212" s="35">
        <v>4.9316186827478896</v>
      </c>
      <c r="CW212" s="35">
        <v>5.0270880582260498</v>
      </c>
      <c r="CX212" s="35">
        <v>0.48518134691053399</v>
      </c>
      <c r="CY212" s="35">
        <v>253.128212330282</v>
      </c>
      <c r="CZ212" s="35">
        <v>244.945813113794</v>
      </c>
      <c r="DA212" s="35">
        <v>7.5011657465113197</v>
      </c>
      <c r="DC212" s="47">
        <f>AQ212*CW212*3600/AT212</f>
        <v>718.8678357220316</v>
      </c>
      <c r="DD212" s="47">
        <f>(CX212/CW212)*DC212</f>
        <v>69.380377018769209</v>
      </c>
    </row>
    <row r="213" spans="1:108" s="1" customFormat="1" ht="24" customHeight="1" x14ac:dyDescent="0.3">
      <c r="A213" s="3" t="s">
        <v>609</v>
      </c>
      <c r="B213" s="11">
        <v>34.407632</v>
      </c>
      <c r="C213" s="11">
        <v>-118.997675</v>
      </c>
      <c r="D213" s="23" t="str">
        <f>CONCATENATE(E213,"_",F213,"_",TEXT(G213,"00000"))</f>
        <v>ANG_CH4_00209</v>
      </c>
      <c r="E213" s="23" t="s">
        <v>20</v>
      </c>
      <c r="F213" s="23" t="s">
        <v>21</v>
      </c>
      <c r="G213" s="23">
        <f>G212+1</f>
        <v>209</v>
      </c>
      <c r="H213" s="11">
        <v>34.407611000000003</v>
      </c>
      <c r="I213" s="11">
        <v>-118.997693</v>
      </c>
      <c r="J213" s="3" t="s">
        <v>22</v>
      </c>
      <c r="K213" s="12" t="s">
        <v>29</v>
      </c>
      <c r="L213" s="12" t="s">
        <v>57</v>
      </c>
      <c r="M213" s="12" t="s">
        <v>24</v>
      </c>
      <c r="N213" s="1" t="s">
        <v>410</v>
      </c>
      <c r="O213" s="12" t="s">
        <v>27</v>
      </c>
      <c r="P213" s="12" t="s">
        <v>30</v>
      </c>
      <c r="Q213" s="12" t="s">
        <v>28</v>
      </c>
      <c r="R213" s="1" t="s">
        <v>303</v>
      </c>
      <c r="S213" s="3" t="str">
        <f>CONCATENATE(MID(R213,8,2),"/",MID(R213,10,2),"/",MID(R213,6,2))</f>
        <v>10/16/17</v>
      </c>
      <c r="T213" s="3" t="str">
        <f>CONCATENATE(MID(R213,13,2),":",MID(R213,15,2),":",MID(R213,17,2))</f>
        <v>20:15:57</v>
      </c>
      <c r="U213" s="22"/>
      <c r="V213" s="35" t="s">
        <v>647</v>
      </c>
      <c r="W213" s="35">
        <v>47.896011609699997</v>
      </c>
      <c r="X213" s="35">
        <v>47.901481992100003</v>
      </c>
      <c r="Y213" s="35" t="s">
        <v>647</v>
      </c>
      <c r="Z213" s="35">
        <v>147.08749097099999</v>
      </c>
      <c r="AA213" s="35">
        <v>146.608117101</v>
      </c>
      <c r="AB213" s="35" t="e">
        <f>V213/Y213</f>
        <v>#VALUE!</v>
      </c>
      <c r="AC213" s="35">
        <f>W213/Z213</f>
        <v>0.32562940120545841</v>
      </c>
      <c r="AD213" s="35">
        <f>X213/AA213</f>
        <v>0.32673144529303327</v>
      </c>
      <c r="AE213" s="26" t="s">
        <v>647</v>
      </c>
      <c r="AF213" s="26">
        <v>360</v>
      </c>
      <c r="AG213" s="26">
        <v>84</v>
      </c>
      <c r="AH213" s="35" t="s">
        <v>647</v>
      </c>
      <c r="AI213" s="35">
        <v>1.1041858355700001E-2</v>
      </c>
      <c r="AJ213" s="35">
        <v>1.10043021813E-2</v>
      </c>
      <c r="AK213" s="26" t="s">
        <v>647</v>
      </c>
      <c r="AL213" s="26">
        <v>7011</v>
      </c>
      <c r="AM213" s="26">
        <v>7012</v>
      </c>
      <c r="AN213" s="26"/>
      <c r="AO213" s="35">
        <v>12.1114892726</v>
      </c>
      <c r="AP213" s="35">
        <v>11.8673139951</v>
      </c>
      <c r="AQ213" s="35">
        <v>12.086057548299999</v>
      </c>
      <c r="AR213" s="35">
        <v>144.499134946</v>
      </c>
      <c r="AS213" s="35">
        <v>129.243955371</v>
      </c>
      <c r="AT213" s="35">
        <v>142.89856542300001</v>
      </c>
      <c r="AU213" s="35">
        <f>AO213/AR213</f>
        <v>8.3817036531921935E-2</v>
      </c>
      <c r="AV213" s="35">
        <f>AP213/AS213</f>
        <v>9.1821036899051842E-2</v>
      </c>
      <c r="AW213" s="35">
        <f>AQ213/AT213</f>
        <v>8.4577878808814885E-2</v>
      </c>
      <c r="AX213" s="26">
        <v>21</v>
      </c>
      <c r="AY213" s="26">
        <v>17</v>
      </c>
      <c r="AZ213" s="26">
        <v>17</v>
      </c>
      <c r="BA213" s="35">
        <v>2.7171706458399999E-2</v>
      </c>
      <c r="BB213" s="35">
        <v>2.48450510133E-2</v>
      </c>
      <c r="BC213" s="35">
        <v>2.6941660147700001E-2</v>
      </c>
      <c r="BD213" s="26">
        <v>2659</v>
      </c>
      <c r="BE213" s="26">
        <v>2601</v>
      </c>
      <c r="BF213" s="26">
        <v>2652</v>
      </c>
      <c r="BG213" s="27"/>
      <c r="BH213" s="35">
        <v>2.00789795785</v>
      </c>
      <c r="BI213" s="35">
        <v>2.1322923951899999</v>
      </c>
      <c r="BJ213" s="35">
        <v>2.1322923951899999</v>
      </c>
      <c r="BK213" s="35">
        <v>67.052218456999995</v>
      </c>
      <c r="BL213" s="35">
        <v>103.247275993</v>
      </c>
      <c r="BM213" s="35">
        <v>103.247275993</v>
      </c>
      <c r="BN213" s="35">
        <f>BH213/BK213</f>
        <v>2.9945287479752031E-2</v>
      </c>
      <c r="BO213" s="35">
        <f>BI213/BL213</f>
        <v>2.0652287188037445E-2</v>
      </c>
      <c r="BP213" s="35">
        <f>BJ213/BM213</f>
        <v>2.0652287188037445E-2</v>
      </c>
      <c r="BQ213" s="26">
        <v>9</v>
      </c>
      <c r="BR213" s="26">
        <v>6</v>
      </c>
      <c r="BS213" s="26">
        <v>4</v>
      </c>
      <c r="BT213" s="35">
        <v>0.107455478296</v>
      </c>
      <c r="BU213" s="35">
        <v>0.155492885532</v>
      </c>
      <c r="BV213" s="35">
        <v>0.155492885532</v>
      </c>
      <c r="BW213" s="26">
        <v>312</v>
      </c>
      <c r="BX213" s="26">
        <v>332</v>
      </c>
      <c r="BY213" s="26">
        <v>332</v>
      </c>
      <c r="BZ213" s="27"/>
      <c r="CA213" s="35">
        <v>11.8109544185</v>
      </c>
      <c r="CB213" s="35">
        <v>11.8673139951</v>
      </c>
      <c r="CC213" s="35">
        <v>11.8673139951</v>
      </c>
      <c r="CD213" s="35">
        <v>58.821764679399998</v>
      </c>
      <c r="CE213" s="35">
        <v>70.455659815199994</v>
      </c>
      <c r="CF213" s="35">
        <v>58.412327466000001</v>
      </c>
      <c r="CG213" s="35">
        <f>CA213/CD213</f>
        <v>0.20079224897236583</v>
      </c>
      <c r="CH213" s="35">
        <f>CB213/CE213</f>
        <v>0.16843663129728811</v>
      </c>
      <c r="CI213" s="35">
        <f>CC213/CF213</f>
        <v>0.20316454607989373</v>
      </c>
      <c r="CJ213" s="26">
        <v>21</v>
      </c>
      <c r="CK213" s="26">
        <v>17</v>
      </c>
      <c r="CL213" s="26">
        <v>17</v>
      </c>
      <c r="CM213" s="35">
        <v>1.13555530269E-2</v>
      </c>
      <c r="CN213" s="35">
        <v>1.35439561352E-2</v>
      </c>
      <c r="CO213" s="35">
        <v>1.1228821119999999E-2</v>
      </c>
      <c r="CP213" s="26">
        <v>2590</v>
      </c>
      <c r="CQ213" s="26">
        <v>2601</v>
      </c>
      <c r="CR213" s="26">
        <v>2601</v>
      </c>
      <c r="CS213" s="26"/>
      <c r="CT213" s="35">
        <v>201710161900</v>
      </c>
      <c r="CU213" s="35">
        <v>201710162100</v>
      </c>
      <c r="CV213" s="35">
        <v>4.9316186827478896</v>
      </c>
      <c r="CW213" s="35">
        <v>5.0870301329988399</v>
      </c>
      <c r="CX213" s="35">
        <v>0.55025502224510203</v>
      </c>
      <c r="CY213" s="35">
        <v>253.128212330282</v>
      </c>
      <c r="CZ213" s="35">
        <v>245.460563752908</v>
      </c>
      <c r="DA213" s="35">
        <v>7.5422887136799304</v>
      </c>
      <c r="DC213" s="47">
        <f>AQ213*CW213*3600/AT213</f>
        <v>1548.9007851080351</v>
      </c>
      <c r="DD213" s="47">
        <f>(CX213/CW213)*DC213</f>
        <v>167.54184930739669</v>
      </c>
    </row>
    <row r="214" spans="1:108" s="1" customFormat="1" ht="24" customHeight="1" x14ac:dyDescent="0.3">
      <c r="A214" s="3" t="s">
        <v>610</v>
      </c>
      <c r="B214" s="11">
        <v>34.405392999999997</v>
      </c>
      <c r="C214" s="11">
        <v>-118.995761</v>
      </c>
      <c r="D214" s="23" t="str">
        <f>CONCATENATE(E214,"_",F214,"_",TEXT(G214,"00000"))</f>
        <v>ANG_CH4_00210</v>
      </c>
      <c r="E214" s="23" t="s">
        <v>20</v>
      </c>
      <c r="F214" s="23" t="s">
        <v>21</v>
      </c>
      <c r="G214" s="23">
        <f>G213+1</f>
        <v>210</v>
      </c>
      <c r="H214" s="11">
        <v>34.405392999999997</v>
      </c>
      <c r="I214" s="11">
        <v>-118.995761</v>
      </c>
      <c r="J214" s="3" t="s">
        <v>22</v>
      </c>
      <c r="K214" s="12" t="s">
        <v>29</v>
      </c>
      <c r="L214" s="12" t="s">
        <v>57</v>
      </c>
      <c r="M214" s="12" t="s">
        <v>24</v>
      </c>
      <c r="N214" s="1" t="s">
        <v>556</v>
      </c>
      <c r="O214" s="12" t="s">
        <v>27</v>
      </c>
      <c r="P214" s="12" t="s">
        <v>30</v>
      </c>
      <c r="Q214" s="12" t="s">
        <v>28</v>
      </c>
      <c r="R214" s="1" t="s">
        <v>303</v>
      </c>
      <c r="S214" s="3" t="str">
        <f>CONCATENATE(MID(R214,8,2),"/",MID(R214,10,2),"/",MID(R214,6,2))</f>
        <v>10/16/17</v>
      </c>
      <c r="T214" s="3" t="str">
        <f>CONCATENATE(MID(R214,13,2),":",MID(R214,15,2),":",MID(R214,17,2))</f>
        <v>20:15:57</v>
      </c>
      <c r="U214" s="22"/>
      <c r="V214" s="35">
        <v>0.1526846654</v>
      </c>
      <c r="W214" s="35">
        <v>0.1526846654</v>
      </c>
      <c r="X214" s="35">
        <v>0.1526846654</v>
      </c>
      <c r="Y214" s="35">
        <v>17.9245641509</v>
      </c>
      <c r="Z214" s="35">
        <v>17.9245641509</v>
      </c>
      <c r="AA214" s="35">
        <v>17.9245641509</v>
      </c>
      <c r="AB214" s="35">
        <f>V214/Y214</f>
        <v>8.5181800859762402E-3</v>
      </c>
      <c r="AC214" s="35">
        <f>W214/Z214</f>
        <v>8.5181800859762402E-3</v>
      </c>
      <c r="AD214" s="35">
        <f>X214/AA214</f>
        <v>8.5181800859762402E-3</v>
      </c>
      <c r="AE214" s="26">
        <v>693</v>
      </c>
      <c r="AF214" s="26">
        <v>381</v>
      </c>
      <c r="AG214" s="26">
        <v>108</v>
      </c>
      <c r="AH214" s="35">
        <v>0.21440866209199999</v>
      </c>
      <c r="AI214" s="35">
        <v>0.21440866209199999</v>
      </c>
      <c r="AJ214" s="35">
        <v>0.21440866209199999</v>
      </c>
      <c r="AK214" s="26">
        <v>44</v>
      </c>
      <c r="AL214" s="26">
        <v>44</v>
      </c>
      <c r="AM214" s="26">
        <v>44</v>
      </c>
      <c r="AN214" s="26"/>
      <c r="AO214" s="35">
        <v>9.7722870720799992</v>
      </c>
      <c r="AP214" s="35">
        <v>9.5993830523699994</v>
      </c>
      <c r="AQ214" s="35">
        <v>10.12193512</v>
      </c>
      <c r="AR214" s="35">
        <v>144.69277798100001</v>
      </c>
      <c r="AS214" s="35">
        <v>129.243955371</v>
      </c>
      <c r="AT214" s="35">
        <v>142.89856542300001</v>
      </c>
      <c r="AU214" s="35">
        <f>AO214/AR214</f>
        <v>6.7538181299990133E-2</v>
      </c>
      <c r="AV214" s="35">
        <f>AP214/AS214</f>
        <v>7.4273361758502229E-2</v>
      </c>
      <c r="AW214" s="35">
        <f>AQ214/AT214</f>
        <v>7.0833007245647547E-2</v>
      </c>
      <c r="AX214" s="26">
        <v>34</v>
      </c>
      <c r="AY214" s="26">
        <v>17</v>
      </c>
      <c r="AZ214" s="26">
        <v>17</v>
      </c>
      <c r="BA214" s="35">
        <v>4.0462186236400001E-2</v>
      </c>
      <c r="BB214" s="35">
        <v>3.7375348574699999E-2</v>
      </c>
      <c r="BC214" s="35">
        <v>3.9150291896799999E-2</v>
      </c>
      <c r="BD214" s="26">
        <v>1788</v>
      </c>
      <c r="BE214" s="26">
        <v>1729</v>
      </c>
      <c r="BF214" s="26">
        <v>1825</v>
      </c>
      <c r="BG214" s="27"/>
      <c r="BH214" s="35">
        <v>2.7368556498199998</v>
      </c>
      <c r="BI214" s="35">
        <v>3.1115232370000001</v>
      </c>
      <c r="BJ214" s="35">
        <v>3.4945558027799999</v>
      </c>
      <c r="BK214" s="35">
        <v>108.848518594</v>
      </c>
      <c r="BL214" s="35">
        <v>147.85127662599999</v>
      </c>
      <c r="BM214" s="35">
        <v>147.959453905</v>
      </c>
      <c r="BN214" s="35">
        <f>BH214/BK214</f>
        <v>2.514371059130668E-2</v>
      </c>
      <c r="BO214" s="35">
        <f>BI214/BL214</f>
        <v>2.1044953469497682E-2</v>
      </c>
      <c r="BP214" s="35">
        <f>BJ214/BM214</f>
        <v>2.3618334013477377E-2</v>
      </c>
      <c r="BQ214" s="26">
        <v>11</v>
      </c>
      <c r="BR214" s="26">
        <v>2</v>
      </c>
      <c r="BS214" s="26">
        <v>2</v>
      </c>
      <c r="BT214" s="35">
        <v>0.15594343637999999</v>
      </c>
      <c r="BU214" s="35">
        <v>0.18574280983200001</v>
      </c>
      <c r="BV214" s="35">
        <v>0.163671962285</v>
      </c>
      <c r="BW214" s="26">
        <v>349</v>
      </c>
      <c r="BX214" s="26">
        <v>398</v>
      </c>
      <c r="BY214" s="26">
        <v>452</v>
      </c>
      <c r="BZ214" s="27"/>
      <c r="CA214" s="35">
        <v>8.9775036651099995</v>
      </c>
      <c r="CB214" s="35">
        <v>9.5993830523699994</v>
      </c>
      <c r="CC214" s="35">
        <v>9.6038406865199999</v>
      </c>
      <c r="CD214" s="35">
        <v>68.352029962499998</v>
      </c>
      <c r="CE214" s="35">
        <v>70.455659815199994</v>
      </c>
      <c r="CF214" s="35">
        <v>58.412327466000001</v>
      </c>
      <c r="CG214" s="35">
        <f>CA214/CD214</f>
        <v>0.13134216599031998</v>
      </c>
      <c r="CH214" s="35">
        <f>CB214/CE214</f>
        <v>0.13624715285540542</v>
      </c>
      <c r="CI214" s="35">
        <f>CC214/CF214</f>
        <v>0.16441462107652013</v>
      </c>
      <c r="CJ214" s="26">
        <v>34</v>
      </c>
      <c r="CK214" s="26">
        <v>17</v>
      </c>
      <c r="CL214" s="26">
        <v>17</v>
      </c>
      <c r="CM214" s="35">
        <v>2.0800982946599999E-2</v>
      </c>
      <c r="CN214" s="35">
        <v>2.0374684735500002E-2</v>
      </c>
      <c r="CO214" s="35">
        <v>1.68821755682E-2</v>
      </c>
      <c r="CP214" s="26">
        <v>1643</v>
      </c>
      <c r="CQ214" s="26">
        <v>1729</v>
      </c>
      <c r="CR214" s="26">
        <v>1730</v>
      </c>
      <c r="CS214" s="26"/>
      <c r="CT214" s="35">
        <v>201710161900</v>
      </c>
      <c r="CU214" s="35">
        <v>201710162100</v>
      </c>
      <c r="CV214" s="35">
        <v>4.9316186827478896</v>
      </c>
      <c r="CW214" s="35">
        <v>5.0270880582260498</v>
      </c>
      <c r="CX214" s="35">
        <v>0.48518134691053399</v>
      </c>
      <c r="CY214" s="35">
        <v>253.128212330282</v>
      </c>
      <c r="CZ214" s="35">
        <v>244.945813113794</v>
      </c>
      <c r="DA214" s="35">
        <v>7.5011657465113197</v>
      </c>
      <c r="DC214" s="47">
        <f>AQ214*CW214*3600/AT214</f>
        <v>1281.9015534702025</v>
      </c>
      <c r="DD214" s="47">
        <f>(CX214/CW214)*DC214</f>
        <v>123.72067390020081</v>
      </c>
    </row>
    <row r="215" spans="1:108" s="1" customFormat="1" ht="24" customHeight="1" x14ac:dyDescent="0.3">
      <c r="A215" s="3" t="s">
        <v>611</v>
      </c>
      <c r="B215" s="11">
        <v>34.403807999999998</v>
      </c>
      <c r="C215" s="11">
        <v>-118.996014</v>
      </c>
      <c r="D215" s="23" t="str">
        <f>CONCATENATE(E215,"_",F215,"_",TEXT(G215,"00000"))</f>
        <v>ANG_CH4_00211</v>
      </c>
      <c r="E215" s="23" t="s">
        <v>20</v>
      </c>
      <c r="F215" s="23" t="s">
        <v>21</v>
      </c>
      <c r="G215" s="23">
        <f>G214+1</f>
        <v>211</v>
      </c>
      <c r="H215" s="11">
        <v>34.403807999999998</v>
      </c>
      <c r="I215" s="11">
        <v>-118.996014</v>
      </c>
      <c r="J215" s="3" t="s">
        <v>22</v>
      </c>
      <c r="K215" s="12" t="s">
        <v>29</v>
      </c>
      <c r="L215" s="12" t="s">
        <v>57</v>
      </c>
      <c r="M215" s="12" t="s">
        <v>24</v>
      </c>
      <c r="N215" s="1" t="s">
        <v>557</v>
      </c>
      <c r="O215" s="12" t="s">
        <v>27</v>
      </c>
      <c r="P215" s="12" t="s">
        <v>30</v>
      </c>
      <c r="Q215" s="12" t="s">
        <v>28</v>
      </c>
      <c r="R215" s="1" t="s">
        <v>303</v>
      </c>
      <c r="S215" s="3" t="str">
        <f>CONCATENATE(MID(R215,8,2),"/",MID(R215,10,2),"/",MID(R215,6,2))</f>
        <v>10/16/17</v>
      </c>
      <c r="T215" s="3" t="str">
        <f>CONCATENATE(MID(R215,13,2),":",MID(R215,15,2),":",MID(R215,17,2))</f>
        <v>20:15:57</v>
      </c>
      <c r="U215" s="22"/>
      <c r="V215" s="35">
        <v>12.895258285700001</v>
      </c>
      <c r="W215" s="35">
        <v>14.231507200699999</v>
      </c>
      <c r="X215" s="35">
        <v>14.231507200699999</v>
      </c>
      <c r="Y215" s="35">
        <v>134.52483042200001</v>
      </c>
      <c r="Z215" s="35">
        <v>147.08749097099999</v>
      </c>
      <c r="AA215" s="35">
        <v>146.608117101</v>
      </c>
      <c r="AB215" s="35">
        <f>V215/Y215</f>
        <v>9.5857829705103481E-2</v>
      </c>
      <c r="AC215" s="35">
        <f>W215/Z215</f>
        <v>9.6755387604686965E-2</v>
      </c>
      <c r="AD215" s="35">
        <f>X215/AA215</f>
        <v>9.7071754839438751E-2</v>
      </c>
      <c r="AE215" s="26">
        <v>642</v>
      </c>
      <c r="AF215" s="26">
        <v>360</v>
      </c>
      <c r="AG215" s="26">
        <v>84</v>
      </c>
      <c r="AH215" s="35">
        <v>2.1872889195900001E-2</v>
      </c>
      <c r="AI215" s="35">
        <v>2.1515972465800001E-2</v>
      </c>
      <c r="AJ215" s="35">
        <v>2.1445849609599998E-2</v>
      </c>
      <c r="AK215" s="26">
        <v>3237</v>
      </c>
      <c r="AL215" s="26">
        <v>3598</v>
      </c>
      <c r="AM215" s="26">
        <v>3598</v>
      </c>
      <c r="AN215" s="26"/>
      <c r="AO215" s="35">
        <v>0.67905115038899999</v>
      </c>
      <c r="AP215" s="35">
        <v>2.0873859870499998</v>
      </c>
      <c r="AQ215" s="35">
        <v>2.2857670023300001</v>
      </c>
      <c r="AR215" s="35">
        <v>84.214013085700003</v>
      </c>
      <c r="AS215" s="35">
        <v>129.243955371</v>
      </c>
      <c r="AT215" s="35">
        <v>142.89856542300001</v>
      </c>
      <c r="AU215" s="35">
        <f>AO215/AR215</f>
        <v>8.0633985426863189E-3</v>
      </c>
      <c r="AV215" s="35">
        <f>AP215/AS215</f>
        <v>1.6150743615498876E-2</v>
      </c>
      <c r="AW215" s="35">
        <f>AQ215/AT215</f>
        <v>1.5995730926785766E-2</v>
      </c>
      <c r="AX215" s="26">
        <v>54</v>
      </c>
      <c r="AY215" s="26">
        <v>17</v>
      </c>
      <c r="AZ215" s="26">
        <v>17</v>
      </c>
      <c r="BA215" s="35">
        <v>0.46271435761399998</v>
      </c>
      <c r="BB215" s="35">
        <v>0.17278603659299999</v>
      </c>
      <c r="BC215" s="35">
        <v>0.17469262276700001</v>
      </c>
      <c r="BD215" s="26">
        <v>91</v>
      </c>
      <c r="BE215" s="26">
        <v>374</v>
      </c>
      <c r="BF215" s="26">
        <v>409</v>
      </c>
      <c r="BG215" s="27"/>
      <c r="BH215" s="35" t="s">
        <v>647</v>
      </c>
      <c r="BI215" s="35" t="s">
        <v>647</v>
      </c>
      <c r="BJ215" s="35" t="s">
        <v>647</v>
      </c>
      <c r="BK215" s="35" t="s">
        <v>647</v>
      </c>
      <c r="BL215" s="35" t="s">
        <v>647</v>
      </c>
      <c r="BM215" s="35" t="s">
        <v>647</v>
      </c>
      <c r="BN215" s="35" t="e">
        <f>BH215/BK215</f>
        <v>#VALUE!</v>
      </c>
      <c r="BO215" s="35" t="e">
        <f>BI215/BL215</f>
        <v>#VALUE!</v>
      </c>
      <c r="BP215" s="35" t="e">
        <f>BJ215/BM215</f>
        <v>#VALUE!</v>
      </c>
      <c r="BQ215" s="26" t="s">
        <v>647</v>
      </c>
      <c r="BR215" s="26" t="s">
        <v>647</v>
      </c>
      <c r="BS215" s="26" t="s">
        <v>647</v>
      </c>
      <c r="BT215" s="35" t="s">
        <v>647</v>
      </c>
      <c r="BU215" s="35" t="s">
        <v>647</v>
      </c>
      <c r="BV215" s="35" t="s">
        <v>647</v>
      </c>
      <c r="BW215" s="26" t="s">
        <v>647</v>
      </c>
      <c r="BX215" s="26" t="s">
        <v>647</v>
      </c>
      <c r="BY215" s="26" t="s">
        <v>647</v>
      </c>
      <c r="BZ215" s="27"/>
      <c r="CA215" s="35">
        <v>0.67905115038899999</v>
      </c>
      <c r="CB215" s="35">
        <v>2.0873859870499998</v>
      </c>
      <c r="CC215" s="35">
        <v>2.1054013819800002</v>
      </c>
      <c r="CD215" s="35">
        <v>72.470683727999997</v>
      </c>
      <c r="CE215" s="35">
        <v>70.455659815199994</v>
      </c>
      <c r="CF215" s="35">
        <v>58.412327466000001</v>
      </c>
      <c r="CG215" s="35">
        <f>CA215/CD215</f>
        <v>9.3700116441241699E-3</v>
      </c>
      <c r="CH215" s="35">
        <f>CB215/CE215</f>
        <v>2.9626945408290258E-2</v>
      </c>
      <c r="CI215" s="35">
        <f>CC215/CF215</f>
        <v>3.6043785161710751E-2</v>
      </c>
      <c r="CJ215" s="26">
        <v>54</v>
      </c>
      <c r="CK215" s="26">
        <v>17</v>
      </c>
      <c r="CL215" s="26">
        <v>17</v>
      </c>
      <c r="CM215" s="35">
        <v>0.39819056993399998</v>
      </c>
      <c r="CN215" s="35">
        <v>9.4192058576499996E-2</v>
      </c>
      <c r="CO215" s="35">
        <v>7.7469930326299993E-2</v>
      </c>
      <c r="CP215" s="26">
        <v>91</v>
      </c>
      <c r="CQ215" s="26">
        <v>374</v>
      </c>
      <c r="CR215" s="26">
        <v>377</v>
      </c>
      <c r="CS215" s="26"/>
      <c r="CT215" s="35">
        <v>201710161900</v>
      </c>
      <c r="CU215" s="35">
        <v>201710162100</v>
      </c>
      <c r="CV215" s="35">
        <v>4.9316186827478896</v>
      </c>
      <c r="CW215" s="35">
        <v>5.0270880582260498</v>
      </c>
      <c r="CX215" s="35">
        <v>0.48518134691053399</v>
      </c>
      <c r="CY215" s="35">
        <v>253.128212330282</v>
      </c>
      <c r="CZ215" s="35">
        <v>244.945813113794</v>
      </c>
      <c r="DA215" s="35">
        <v>7.5011657465113197</v>
      </c>
      <c r="DC215" s="47">
        <f>AQ215*CW215*3600/AT215</f>
        <v>289.48301252871056</v>
      </c>
      <c r="DD215" s="47">
        <f>(CX215/CW215)*DC215</f>
        <v>27.938988993155046</v>
      </c>
    </row>
    <row r="216" spans="1:108" s="1" customFormat="1" ht="24" customHeight="1" x14ac:dyDescent="0.3">
      <c r="A216" s="3" t="s">
        <v>612</v>
      </c>
      <c r="B216" s="11">
        <v>34.406080000000003</v>
      </c>
      <c r="C216" s="11">
        <v>-118.99181</v>
      </c>
      <c r="D216" s="23" t="str">
        <f>CONCATENATE(E216,"_",F216,"_",TEXT(G216,"00000"))</f>
        <v>ANG_CH4_00212</v>
      </c>
      <c r="E216" s="23" t="s">
        <v>20</v>
      </c>
      <c r="F216" s="23" t="s">
        <v>21</v>
      </c>
      <c r="G216" s="23">
        <f>G215+1</f>
        <v>212</v>
      </c>
      <c r="H216" s="11">
        <v>34.406080000000003</v>
      </c>
      <c r="I216" s="11">
        <v>-118.99181</v>
      </c>
      <c r="J216" s="3" t="s">
        <v>22</v>
      </c>
      <c r="K216" s="12" t="s">
        <v>29</v>
      </c>
      <c r="L216" s="12" t="s">
        <v>57</v>
      </c>
      <c r="M216" s="12" t="s">
        <v>24</v>
      </c>
      <c r="N216" s="1" t="s">
        <v>407</v>
      </c>
      <c r="O216" s="12" t="s">
        <v>27</v>
      </c>
      <c r="P216" s="12" t="s">
        <v>30</v>
      </c>
      <c r="Q216" s="12" t="s">
        <v>28</v>
      </c>
      <c r="R216" s="1" t="s">
        <v>304</v>
      </c>
      <c r="S216" s="3" t="str">
        <f>CONCATENATE(MID(R216,8,2),"/",MID(R216,10,2),"/",MID(R216,6,2))</f>
        <v>10/16/17</v>
      </c>
      <c r="T216" s="3" t="str">
        <f>CONCATENATE(MID(R216,13,2),":",MID(R216,15,2),":",MID(R216,17,2))</f>
        <v>20:20:39</v>
      </c>
      <c r="U216" s="22"/>
      <c r="V216" s="35">
        <v>42.003493160700003</v>
      </c>
      <c r="W216" s="35">
        <v>41.446666037599996</v>
      </c>
      <c r="X216" s="35">
        <v>40.919137111300003</v>
      </c>
      <c r="Y216" s="35">
        <v>146.751490623</v>
      </c>
      <c r="Z216" s="35">
        <v>142.89856542300001</v>
      </c>
      <c r="AA216" s="35">
        <v>136.23509092699999</v>
      </c>
      <c r="AB216" s="35">
        <f>V216/Y216</f>
        <v>0.28622191830818039</v>
      </c>
      <c r="AC216" s="35">
        <f>W216/Z216</f>
        <v>0.29004256211328638</v>
      </c>
      <c r="AD216" s="35">
        <f>X216/AA216</f>
        <v>0.30035680846152957</v>
      </c>
      <c r="AE216" s="26">
        <v>364</v>
      </c>
      <c r="AF216" s="26">
        <v>233</v>
      </c>
      <c r="AG216" s="26">
        <v>90</v>
      </c>
      <c r="AH216" s="35">
        <v>1.0134771451799999E-2</v>
      </c>
      <c r="AI216" s="35">
        <v>1.00618620915E-2</v>
      </c>
      <c r="AJ216" s="35">
        <v>9.7505790815499999E-3</v>
      </c>
      <c r="AK216" s="26">
        <v>7240</v>
      </c>
      <c r="AL216" s="26">
        <v>7101</v>
      </c>
      <c r="AM216" s="26">
        <v>6986</v>
      </c>
      <c r="AN216" s="26"/>
      <c r="AO216" s="35" t="s">
        <v>647</v>
      </c>
      <c r="AP216" s="35">
        <v>16.614034567499999</v>
      </c>
      <c r="AQ216" s="35">
        <v>16.633059602199999</v>
      </c>
      <c r="AR216" s="35" t="s">
        <v>647</v>
      </c>
      <c r="AS216" s="35">
        <v>146.447977111</v>
      </c>
      <c r="AT216" s="35">
        <v>146.447977111</v>
      </c>
      <c r="AU216" s="35" t="e">
        <f>AO216/AR216</f>
        <v>#VALUE!</v>
      </c>
      <c r="AV216" s="35">
        <f>AP216/AS216</f>
        <v>0.11344666478327263</v>
      </c>
      <c r="AW216" s="35">
        <f>AQ216/AT216</f>
        <v>0.11357657463300432</v>
      </c>
      <c r="AX216" s="26" t="s">
        <v>647</v>
      </c>
      <c r="AY216" s="26">
        <v>11</v>
      </c>
      <c r="AZ216" s="26">
        <v>9</v>
      </c>
      <c r="BA216" s="35" t="s">
        <v>647</v>
      </c>
      <c r="BB216" s="35">
        <v>3.0441501852400001E-2</v>
      </c>
      <c r="BC216" s="35">
        <v>3.0417475410500001E-2</v>
      </c>
      <c r="BD216" s="26" t="s">
        <v>647</v>
      </c>
      <c r="BE216" s="26">
        <v>2532</v>
      </c>
      <c r="BF216" s="26">
        <v>2534</v>
      </c>
      <c r="BG216" s="27"/>
      <c r="BH216" s="35">
        <v>0.335556868929</v>
      </c>
      <c r="BI216" s="35">
        <v>0.335556868929</v>
      </c>
      <c r="BJ216" s="35">
        <v>13.1496902599</v>
      </c>
      <c r="BK216" s="35">
        <v>32.4672142322</v>
      </c>
      <c r="BL216" s="35">
        <v>32.4672142322</v>
      </c>
      <c r="BM216" s="35">
        <v>146.447977111</v>
      </c>
      <c r="BN216" s="35">
        <f>BH216/BK216</f>
        <v>1.033525286552626E-2</v>
      </c>
      <c r="BO216" s="35">
        <f>BI216/BL216</f>
        <v>1.033525286552626E-2</v>
      </c>
      <c r="BP216" s="35">
        <f>BJ216/BM216</f>
        <v>8.9790863071691415E-2</v>
      </c>
      <c r="BQ216" s="26">
        <v>1</v>
      </c>
      <c r="BR216" s="26">
        <v>1</v>
      </c>
      <c r="BS216" s="26">
        <v>1</v>
      </c>
      <c r="BT216" s="35">
        <v>0.41678067050299999</v>
      </c>
      <c r="BU216" s="35">
        <v>0.41678067050299999</v>
      </c>
      <c r="BV216" s="35">
        <v>4.8476655780000003E-2</v>
      </c>
      <c r="BW216" s="26">
        <v>41</v>
      </c>
      <c r="BX216" s="26">
        <v>41</v>
      </c>
      <c r="BY216" s="26">
        <v>1590</v>
      </c>
      <c r="BZ216" s="27"/>
      <c r="CA216" s="35" t="s">
        <v>647</v>
      </c>
      <c r="CB216" s="35">
        <v>12.677811929600001</v>
      </c>
      <c r="CC216" s="35">
        <v>12.6968369694</v>
      </c>
      <c r="CD216" s="35" t="s">
        <v>647</v>
      </c>
      <c r="CE216" s="35">
        <v>73.094459434399994</v>
      </c>
      <c r="CF216" s="35">
        <v>69.577367009699998</v>
      </c>
      <c r="CG216" s="35" t="e">
        <f>CA216/CD216</f>
        <v>#VALUE!</v>
      </c>
      <c r="CH216" s="35">
        <f>CB216/CE216</f>
        <v>0.17344422583736244</v>
      </c>
      <c r="CI216" s="35">
        <f>CC216/CF216</f>
        <v>0.18248516026238668</v>
      </c>
      <c r="CJ216" s="26" t="s">
        <v>647</v>
      </c>
      <c r="CK216" s="26">
        <v>11</v>
      </c>
      <c r="CL216" s="26">
        <v>9</v>
      </c>
      <c r="CM216" s="35" t="s">
        <v>647</v>
      </c>
      <c r="CN216" s="35">
        <v>1.94591644529E-2</v>
      </c>
      <c r="CO216" s="35">
        <v>1.85041267545E-2</v>
      </c>
      <c r="CP216" s="26" t="s">
        <v>647</v>
      </c>
      <c r="CQ216" s="26">
        <v>1977</v>
      </c>
      <c r="CR216" s="26">
        <v>1979</v>
      </c>
      <c r="CS216" s="26"/>
      <c r="CT216" s="35">
        <v>201710161900</v>
      </c>
      <c r="CU216" s="35">
        <v>201710162100</v>
      </c>
      <c r="CV216" s="35">
        <v>4.9316186827478896</v>
      </c>
      <c r="CW216" s="35">
        <v>5.0270880582260498</v>
      </c>
      <c r="CX216" s="35">
        <v>0.48518134691053399</v>
      </c>
      <c r="CY216" s="35">
        <v>253.128212330282</v>
      </c>
      <c r="CZ216" s="35">
        <v>244.945813113794</v>
      </c>
      <c r="DA216" s="35">
        <v>7.5011657465113197</v>
      </c>
      <c r="DC216" s="47">
        <f>AQ216*CW216*3600/AT216</f>
        <v>2055.4539913144645</v>
      </c>
      <c r="DD216" s="47">
        <f>(CX216/CW216)*DC216</f>
        <v>198.37884764853297</v>
      </c>
    </row>
    <row r="217" spans="1:108" s="1" customFormat="1" ht="24" customHeight="1" x14ac:dyDescent="0.3">
      <c r="A217" s="3" t="s">
        <v>607</v>
      </c>
      <c r="B217" s="11">
        <v>34.405099999999997</v>
      </c>
      <c r="C217" s="11">
        <v>-118.99399</v>
      </c>
      <c r="D217" s="23" t="str">
        <f>CONCATENATE(E217,"_",F217,"_",TEXT(G217,"00000"))</f>
        <v>ANG_CH4_00213</v>
      </c>
      <c r="E217" s="23" t="s">
        <v>20</v>
      </c>
      <c r="F217" s="23" t="s">
        <v>21</v>
      </c>
      <c r="G217" s="23">
        <f>G216+1</f>
        <v>213</v>
      </c>
      <c r="H217" s="11">
        <v>34.405099999999997</v>
      </c>
      <c r="I217" s="11">
        <v>-118.99399</v>
      </c>
      <c r="J217" s="3" t="s">
        <v>22</v>
      </c>
      <c r="K217" s="12" t="s">
        <v>29</v>
      </c>
      <c r="L217" s="12" t="s">
        <v>57</v>
      </c>
      <c r="M217" s="12" t="s">
        <v>24</v>
      </c>
      <c r="N217" s="1" t="s">
        <v>408</v>
      </c>
      <c r="O217" s="12" t="s">
        <v>27</v>
      </c>
      <c r="P217" s="12" t="s">
        <v>30</v>
      </c>
      <c r="Q217" s="12" t="s">
        <v>28</v>
      </c>
      <c r="R217" s="1" t="s">
        <v>304</v>
      </c>
      <c r="S217" s="3" t="str">
        <f>CONCATENATE(MID(R217,8,2),"/",MID(R217,10,2),"/",MID(R217,6,2))</f>
        <v>10/16/17</v>
      </c>
      <c r="T217" s="3" t="str">
        <f>CONCATENATE(MID(R217,13,2),":",MID(R217,15,2),":",MID(R217,17,2))</f>
        <v>20:20:39</v>
      </c>
      <c r="U217" s="22"/>
      <c r="V217" s="35" t="s">
        <v>647</v>
      </c>
      <c r="W217" s="35" t="s">
        <v>647</v>
      </c>
      <c r="X217" s="35">
        <v>26.882362481000001</v>
      </c>
      <c r="Y217" s="35" t="s">
        <v>647</v>
      </c>
      <c r="Z217" s="35" t="s">
        <v>647</v>
      </c>
      <c r="AA217" s="35">
        <v>136.23509092699999</v>
      </c>
      <c r="AB217" s="35" t="e">
        <f>V217/Y217</f>
        <v>#VALUE!</v>
      </c>
      <c r="AC217" s="35" t="e">
        <f>W217/Z217</f>
        <v>#VALUE!</v>
      </c>
      <c r="AD217" s="35">
        <f>X217/AA217</f>
        <v>0.19732333496517873</v>
      </c>
      <c r="AE217" s="26" t="s">
        <v>647</v>
      </c>
      <c r="AF217" s="26" t="s">
        <v>647</v>
      </c>
      <c r="AG217" s="26">
        <v>90</v>
      </c>
      <c r="AH217" s="35" t="s">
        <v>647</v>
      </c>
      <c r="AI217" s="35" t="s">
        <v>647</v>
      </c>
      <c r="AJ217" s="35">
        <v>1.58228909323E-2</v>
      </c>
      <c r="AK217" s="26" t="s">
        <v>647</v>
      </c>
      <c r="AL217" s="26" t="s">
        <v>647</v>
      </c>
      <c r="AM217" s="26">
        <v>4305</v>
      </c>
      <c r="AN217" s="26"/>
      <c r="AO217" s="35" t="s">
        <v>647</v>
      </c>
      <c r="AP217" s="35">
        <v>44.767280525399997</v>
      </c>
      <c r="AQ217" s="35">
        <v>44.767280525399997</v>
      </c>
      <c r="AR217" s="35" t="s">
        <v>647</v>
      </c>
      <c r="AS217" s="35">
        <v>146.447977111</v>
      </c>
      <c r="AT217" s="35">
        <v>146.447977111</v>
      </c>
      <c r="AU217" s="35" t="e">
        <f>AO217/AR217</f>
        <v>#VALUE!</v>
      </c>
      <c r="AV217" s="35">
        <f>AP217/AS217</f>
        <v>0.30568725774524502</v>
      </c>
      <c r="AW217" s="35">
        <f>AQ217/AT217</f>
        <v>0.30568725774524502</v>
      </c>
      <c r="AX217" s="26" t="s">
        <v>647</v>
      </c>
      <c r="AY217" s="26">
        <v>11</v>
      </c>
      <c r="AZ217" s="26">
        <v>9</v>
      </c>
      <c r="BA217" s="35" t="s">
        <v>647</v>
      </c>
      <c r="BB217" s="35">
        <v>1.2987006350499999E-2</v>
      </c>
      <c r="BC217" s="35">
        <v>1.2987006350499999E-2</v>
      </c>
      <c r="BD217" s="26" t="s">
        <v>647</v>
      </c>
      <c r="BE217" s="26">
        <v>5935</v>
      </c>
      <c r="BF217" s="26">
        <v>5935</v>
      </c>
      <c r="BG217" s="27"/>
      <c r="BH217" s="35" t="s">
        <v>647</v>
      </c>
      <c r="BI217" s="35">
        <v>36.100699363300002</v>
      </c>
      <c r="BJ217" s="35">
        <v>36.100699363300002</v>
      </c>
      <c r="BK217" s="35" t="s">
        <v>647</v>
      </c>
      <c r="BL217" s="35">
        <v>146.447977111</v>
      </c>
      <c r="BM217" s="35">
        <v>146.447977111</v>
      </c>
      <c r="BN217" s="35" t="e">
        <f>BH217/BK217</f>
        <v>#VALUE!</v>
      </c>
      <c r="BO217" s="35">
        <f>BI217/BL217</f>
        <v>0.24650869254368421</v>
      </c>
      <c r="BP217" s="35">
        <f>BJ217/BM217</f>
        <v>0.24650869254368421</v>
      </c>
      <c r="BQ217" s="26" t="s">
        <v>647</v>
      </c>
      <c r="BR217" s="26">
        <v>2</v>
      </c>
      <c r="BS217" s="26">
        <v>1</v>
      </c>
      <c r="BT217" s="35" t="s">
        <v>647</v>
      </c>
      <c r="BU217" s="35">
        <v>1.8165892691499999E-2</v>
      </c>
      <c r="BV217" s="35">
        <v>1.8165892691499999E-2</v>
      </c>
      <c r="BW217" s="26" t="s">
        <v>647</v>
      </c>
      <c r="BX217" s="26">
        <v>4243</v>
      </c>
      <c r="BY217" s="26">
        <v>4243</v>
      </c>
      <c r="BZ217" s="27"/>
      <c r="CA217" s="35" t="s">
        <v>647</v>
      </c>
      <c r="CB217" s="35">
        <v>38.162986569700003</v>
      </c>
      <c r="CC217" s="35">
        <v>38.162986569700003</v>
      </c>
      <c r="CD217" s="35" t="s">
        <v>647</v>
      </c>
      <c r="CE217" s="35">
        <v>73.094459434399994</v>
      </c>
      <c r="CF217" s="35">
        <v>69.577367009699998</v>
      </c>
      <c r="CG217" s="35" t="e">
        <f>CA217/CD217</f>
        <v>#VALUE!</v>
      </c>
      <c r="CH217" s="35">
        <f>CB217/CE217</f>
        <v>0.52210505235284077</v>
      </c>
      <c r="CI217" s="35">
        <f>CC217/CF217</f>
        <v>0.54849713649525689</v>
      </c>
      <c r="CJ217" s="26" t="s">
        <v>647</v>
      </c>
      <c r="CK217" s="26">
        <v>11</v>
      </c>
      <c r="CL217" s="26">
        <v>9</v>
      </c>
      <c r="CM217" s="35" t="s">
        <v>647</v>
      </c>
      <c r="CN217" s="35">
        <v>7.6787960325999998E-3</v>
      </c>
      <c r="CO217" s="35">
        <v>7.3093147399600003E-3</v>
      </c>
      <c r="CP217" s="26" t="s">
        <v>647</v>
      </c>
      <c r="CQ217" s="26">
        <v>5010</v>
      </c>
      <c r="CR217" s="26">
        <v>5010</v>
      </c>
      <c r="CS217" s="26"/>
      <c r="CT217" s="35">
        <v>201710161900</v>
      </c>
      <c r="CU217" s="35">
        <v>201710162100</v>
      </c>
      <c r="CV217" s="35">
        <v>4.9316186827478896</v>
      </c>
      <c r="CW217" s="35">
        <v>5.0270880582260498</v>
      </c>
      <c r="CX217" s="35">
        <v>0.48518134691053399</v>
      </c>
      <c r="CY217" s="35">
        <v>253.128212330282</v>
      </c>
      <c r="CZ217" s="35">
        <v>244.945813113794</v>
      </c>
      <c r="DA217" s="35">
        <v>7.5011657465113197</v>
      </c>
      <c r="DC217" s="47">
        <f>AQ217*CW217*3600/AT217</f>
        <v>5532.1803466667625</v>
      </c>
      <c r="DD217" s="47">
        <f>(CX217/CW217)*DC217</f>
        <v>533.92951960641187</v>
      </c>
    </row>
    <row r="218" spans="1:108" s="1" customFormat="1" ht="24" customHeight="1" x14ac:dyDescent="0.3">
      <c r="A218" s="3" t="s">
        <v>606</v>
      </c>
      <c r="B218" s="11">
        <v>34.405859999999997</v>
      </c>
      <c r="C218" s="11">
        <v>-118.99502</v>
      </c>
      <c r="D218" s="23" t="str">
        <f>CONCATENATE(E218,"_",F218,"_",TEXT(G218,"00000"))</f>
        <v>ANG_CH4_00214</v>
      </c>
      <c r="E218" s="23" t="s">
        <v>20</v>
      </c>
      <c r="F218" s="23" t="s">
        <v>21</v>
      </c>
      <c r="G218" s="23">
        <f>G217+1</f>
        <v>214</v>
      </c>
      <c r="H218" s="11">
        <v>34.405859999999997</v>
      </c>
      <c r="I218" s="11">
        <v>-118.99502</v>
      </c>
      <c r="J218" s="3" t="s">
        <v>22</v>
      </c>
      <c r="K218" s="12" t="s">
        <v>29</v>
      </c>
      <c r="L218" s="12" t="s">
        <v>57</v>
      </c>
      <c r="M218" s="12" t="s">
        <v>24</v>
      </c>
      <c r="N218" s="1" t="s">
        <v>558</v>
      </c>
      <c r="O218" s="12" t="s">
        <v>27</v>
      </c>
      <c r="P218" s="12" t="s">
        <v>30</v>
      </c>
      <c r="Q218" s="12" t="s">
        <v>28</v>
      </c>
      <c r="R218" s="1" t="s">
        <v>304</v>
      </c>
      <c r="S218" s="3" t="str">
        <f>CONCATENATE(MID(R218,8,2),"/",MID(R218,10,2),"/",MID(R218,6,2))</f>
        <v>10/16/17</v>
      </c>
      <c r="T218" s="3" t="str">
        <f>CONCATENATE(MID(R218,13,2),":",MID(R218,15,2),":",MID(R218,17,2))</f>
        <v>20:20:39</v>
      </c>
      <c r="U218" s="22"/>
      <c r="V218" s="35">
        <v>15.3648718099</v>
      </c>
      <c r="W218" s="35">
        <v>15.0307627832</v>
      </c>
      <c r="X218" s="35">
        <v>14.5836372435</v>
      </c>
      <c r="Y218" s="35">
        <v>146.751490623</v>
      </c>
      <c r="Z218" s="35">
        <v>142.89856542300001</v>
      </c>
      <c r="AA218" s="35">
        <v>136.23509092699999</v>
      </c>
      <c r="AB218" s="35">
        <f>V218/Y218</f>
        <v>0.1046999369115226</v>
      </c>
      <c r="AC218" s="35">
        <f>W218/Z218</f>
        <v>0.10518484030057833</v>
      </c>
      <c r="AD218" s="35">
        <f>X218/AA218</f>
        <v>0.10704758329345906</v>
      </c>
      <c r="AE218" s="26">
        <v>364</v>
      </c>
      <c r="AF218" s="26">
        <v>233</v>
      </c>
      <c r="AG218" s="26">
        <v>90</v>
      </c>
      <c r="AH218" s="35">
        <v>2.7016106521100001E-2</v>
      </c>
      <c r="AI218" s="35">
        <v>2.6941660147700001E-2</v>
      </c>
      <c r="AJ218" s="35">
        <v>2.6556547939099999E-2</v>
      </c>
      <c r="AK218" s="26">
        <v>2716</v>
      </c>
      <c r="AL218" s="26">
        <v>2652</v>
      </c>
      <c r="AM218" s="26">
        <v>2565</v>
      </c>
      <c r="AN218" s="26"/>
      <c r="AO218" s="35" t="s">
        <v>647</v>
      </c>
      <c r="AP218" s="35">
        <v>43.375135955399998</v>
      </c>
      <c r="AQ218" s="35">
        <v>43.397933106700002</v>
      </c>
      <c r="AR218" s="35" t="s">
        <v>647</v>
      </c>
      <c r="AS218" s="35">
        <v>146.447977111</v>
      </c>
      <c r="AT218" s="35">
        <v>146.447977111</v>
      </c>
      <c r="AU218" s="35" t="e">
        <f>AO218/AR218</f>
        <v>#VALUE!</v>
      </c>
      <c r="AV218" s="35">
        <f>AP218/AS218</f>
        <v>0.29618118878162369</v>
      </c>
      <c r="AW218" s="35">
        <f>AQ218/AT218</f>
        <v>0.29633685601410942</v>
      </c>
      <c r="AX218" s="26" t="s">
        <v>647</v>
      </c>
      <c r="AY218" s="26">
        <v>11</v>
      </c>
      <c r="AZ218" s="26">
        <v>9</v>
      </c>
      <c r="BA218" s="35" t="s">
        <v>647</v>
      </c>
      <c r="BB218" s="35">
        <v>1.40601756093E-2</v>
      </c>
      <c r="BC218" s="35">
        <v>1.40499239319E-2</v>
      </c>
      <c r="BD218" s="26" t="s">
        <v>647</v>
      </c>
      <c r="BE218" s="26">
        <v>5482</v>
      </c>
      <c r="BF218" s="26">
        <v>5486</v>
      </c>
      <c r="BG218" s="27"/>
      <c r="BH218" s="35" t="s">
        <v>647</v>
      </c>
      <c r="BI218" s="35">
        <v>34.348277907300002</v>
      </c>
      <c r="BJ218" s="35">
        <v>34.348277907300002</v>
      </c>
      <c r="BK218" s="35" t="s">
        <v>647</v>
      </c>
      <c r="BL218" s="35">
        <v>146.447977111</v>
      </c>
      <c r="BM218" s="35">
        <v>146.447977111</v>
      </c>
      <c r="BN218" s="35" t="e">
        <f>BH218/BK218</f>
        <v>#VALUE!</v>
      </c>
      <c r="BO218" s="35">
        <f>BI218/BL218</f>
        <v>0.23454252209483087</v>
      </c>
      <c r="BP218" s="35">
        <f>BJ218/BM218</f>
        <v>0.23454252209483087</v>
      </c>
      <c r="BQ218" s="26" t="s">
        <v>647</v>
      </c>
      <c r="BR218" s="26">
        <v>2</v>
      </c>
      <c r="BS218" s="26">
        <v>1</v>
      </c>
      <c r="BT218" s="35" t="s">
        <v>647</v>
      </c>
      <c r="BU218" s="35">
        <v>1.9937372656499999E-2</v>
      </c>
      <c r="BV218" s="35">
        <v>1.9937372656499999E-2</v>
      </c>
      <c r="BW218" s="26" t="s">
        <v>647</v>
      </c>
      <c r="BX218" s="26">
        <v>3866</v>
      </c>
      <c r="BY218" s="26">
        <v>3866</v>
      </c>
      <c r="BZ218" s="27"/>
      <c r="CA218" s="35" t="s">
        <v>647</v>
      </c>
      <c r="CB218" s="35">
        <v>38.104110429599999</v>
      </c>
      <c r="CC218" s="35">
        <v>38.126907580900003</v>
      </c>
      <c r="CD218" s="35" t="s">
        <v>647</v>
      </c>
      <c r="CE218" s="35">
        <v>73.094459434399994</v>
      </c>
      <c r="CF218" s="35">
        <v>69.577367009699998</v>
      </c>
      <c r="CG218" s="35" t="e">
        <f>CA218/CD218</f>
        <v>#VALUE!</v>
      </c>
      <c r="CH218" s="35">
        <f>CB218/CE218</f>
        <v>0.52129957214879263</v>
      </c>
      <c r="CI218" s="35">
        <f>CC218/CF218</f>
        <v>0.54797859159551998</v>
      </c>
      <c r="CJ218" s="26" t="s">
        <v>647</v>
      </c>
      <c r="CK218" s="26">
        <v>11</v>
      </c>
      <c r="CL218" s="26">
        <v>9</v>
      </c>
      <c r="CM218" s="35" t="s">
        <v>647</v>
      </c>
      <c r="CN218" s="35">
        <v>7.8559869559599992E-3</v>
      </c>
      <c r="CO218" s="35">
        <v>7.4718765246299997E-3</v>
      </c>
      <c r="CP218" s="26" t="s">
        <v>647</v>
      </c>
      <c r="CQ218" s="26">
        <v>4897</v>
      </c>
      <c r="CR218" s="26">
        <v>4901</v>
      </c>
      <c r="CS218" s="26"/>
      <c r="CT218" s="35">
        <v>201710161900</v>
      </c>
      <c r="CU218" s="35">
        <v>201710162100</v>
      </c>
      <c r="CV218" s="35">
        <v>4.9316186827478896</v>
      </c>
      <c r="CW218" s="35">
        <v>5.0270880582260498</v>
      </c>
      <c r="CX218" s="35">
        <v>0.48518134691053399</v>
      </c>
      <c r="CY218" s="35">
        <v>253.128212330282</v>
      </c>
      <c r="CZ218" s="35">
        <v>244.945813113794</v>
      </c>
      <c r="DA218" s="35">
        <v>7.5011657465113197</v>
      </c>
      <c r="DC218" s="47">
        <f>AQ218*CW218*3600/AT218</f>
        <v>5362.9612922908145</v>
      </c>
      <c r="DD218" s="47">
        <f>(CX218/CW218)*DC218</f>
        <v>517.59761378457085</v>
      </c>
    </row>
    <row r="219" spans="1:108" s="1" customFormat="1" ht="24" customHeight="1" x14ac:dyDescent="0.3">
      <c r="A219" s="3" t="s">
        <v>608</v>
      </c>
      <c r="B219" s="11">
        <v>34.404040999999999</v>
      </c>
      <c r="C219" s="11">
        <v>-118.99511099999999</v>
      </c>
      <c r="D219" s="23" t="str">
        <f>CONCATENATE(E219,"_",F219,"_",TEXT(G219,"00000"))</f>
        <v>ANG_CH4_00215</v>
      </c>
      <c r="E219" s="23" t="s">
        <v>20</v>
      </c>
      <c r="F219" s="23" t="s">
        <v>21</v>
      </c>
      <c r="G219" s="23">
        <f>G218+1</f>
        <v>215</v>
      </c>
      <c r="H219" s="11">
        <v>34.404040999999999</v>
      </c>
      <c r="I219" s="11">
        <v>-118.99511099999999</v>
      </c>
      <c r="J219" s="3" t="s">
        <v>22</v>
      </c>
      <c r="K219" s="12" t="s">
        <v>29</v>
      </c>
      <c r="L219" s="12" t="s">
        <v>57</v>
      </c>
      <c r="M219" s="12" t="s">
        <v>24</v>
      </c>
      <c r="N219" s="1" t="s">
        <v>559</v>
      </c>
      <c r="O219" s="12" t="s">
        <v>27</v>
      </c>
      <c r="P219" s="12" t="s">
        <v>30</v>
      </c>
      <c r="Q219" s="12" t="s">
        <v>28</v>
      </c>
      <c r="R219" s="1" t="s">
        <v>304</v>
      </c>
      <c r="S219" s="3" t="str">
        <f>CONCATENATE(MID(R219,8,2),"/",MID(R219,10,2),"/",MID(R219,6,2))</f>
        <v>10/16/17</v>
      </c>
      <c r="T219" s="3" t="str">
        <f>CONCATENATE(MID(R219,13,2),":",MID(R219,15,2),":",MID(R219,17,2))</f>
        <v>20:20:39</v>
      </c>
      <c r="U219" s="22"/>
      <c r="V219" s="35">
        <v>9.6823585518699993</v>
      </c>
      <c r="W219" s="35">
        <v>9.4315918536400005</v>
      </c>
      <c r="X219" s="35">
        <v>9.1847470786300001</v>
      </c>
      <c r="Y219" s="35">
        <v>150</v>
      </c>
      <c r="Z219" s="35">
        <v>142.89856542300001</v>
      </c>
      <c r="AA219" s="35">
        <v>136.23509092699999</v>
      </c>
      <c r="AB219" s="35">
        <f>V219/Y219</f>
        <v>6.454905701246666E-2</v>
      </c>
      <c r="AC219" s="35">
        <f>W219/Z219</f>
        <v>6.6002005168639397E-2</v>
      </c>
      <c r="AD219" s="35">
        <f>X219/AA219</f>
        <v>6.7418364946455256E-2</v>
      </c>
      <c r="AE219" s="26">
        <v>461</v>
      </c>
      <c r="AF219" s="26">
        <v>233</v>
      </c>
      <c r="AG219" s="26">
        <v>90</v>
      </c>
      <c r="AH219" s="35">
        <v>4.5399515738499999E-2</v>
      </c>
      <c r="AI219" s="35">
        <v>4.4544440593299997E-2</v>
      </c>
      <c r="AJ219" s="35">
        <v>4.39751746054E-2</v>
      </c>
      <c r="AK219" s="26">
        <v>1652</v>
      </c>
      <c r="AL219" s="26">
        <v>1604</v>
      </c>
      <c r="AM219" s="26">
        <v>1549</v>
      </c>
      <c r="AN219" s="26"/>
      <c r="AO219" s="35" t="s">
        <v>647</v>
      </c>
      <c r="AP219" s="35" t="s">
        <v>647</v>
      </c>
      <c r="AQ219" s="35" t="s">
        <v>647</v>
      </c>
      <c r="AR219" s="35" t="s">
        <v>647</v>
      </c>
      <c r="AS219" s="35" t="s">
        <v>647</v>
      </c>
      <c r="AT219" s="35" t="s">
        <v>647</v>
      </c>
      <c r="AU219" s="35" t="e">
        <f>AO219/AR219</f>
        <v>#VALUE!</v>
      </c>
      <c r="AV219" s="35" t="e">
        <f>AP219/AS219</f>
        <v>#VALUE!</v>
      </c>
      <c r="AW219" s="35" t="e">
        <f>AQ219/AT219</f>
        <v>#VALUE!</v>
      </c>
      <c r="AX219" s="26" t="s">
        <v>647</v>
      </c>
      <c r="AY219" s="26" t="s">
        <v>647</v>
      </c>
      <c r="AZ219" s="26" t="s">
        <v>647</v>
      </c>
      <c r="BA219" s="35" t="s">
        <v>647</v>
      </c>
      <c r="BB219" s="35" t="s">
        <v>647</v>
      </c>
      <c r="BC219" s="35" t="s">
        <v>647</v>
      </c>
      <c r="BD219" s="26" t="s">
        <v>647</v>
      </c>
      <c r="BE219" s="26" t="s">
        <v>647</v>
      </c>
      <c r="BF219" s="26" t="s">
        <v>647</v>
      </c>
      <c r="BG219" s="27"/>
      <c r="BH219" s="35" t="s">
        <v>647</v>
      </c>
      <c r="BI219" s="35" t="s">
        <v>647</v>
      </c>
      <c r="BJ219" s="35" t="s">
        <v>647</v>
      </c>
      <c r="BK219" s="35" t="s">
        <v>647</v>
      </c>
      <c r="BL219" s="35" t="s">
        <v>647</v>
      </c>
      <c r="BM219" s="35" t="s">
        <v>647</v>
      </c>
      <c r="BN219" s="35" t="e">
        <f>BH219/BK219</f>
        <v>#VALUE!</v>
      </c>
      <c r="BO219" s="35" t="e">
        <f>BI219/BL219</f>
        <v>#VALUE!</v>
      </c>
      <c r="BP219" s="35" t="e">
        <f>BJ219/BM219</f>
        <v>#VALUE!</v>
      </c>
      <c r="BQ219" s="26" t="s">
        <v>647</v>
      </c>
      <c r="BR219" s="26" t="s">
        <v>647</v>
      </c>
      <c r="BS219" s="26" t="s">
        <v>647</v>
      </c>
      <c r="BT219" s="35" t="s">
        <v>647</v>
      </c>
      <c r="BU219" s="35" t="s">
        <v>647</v>
      </c>
      <c r="BV219" s="35" t="s">
        <v>647</v>
      </c>
      <c r="BW219" s="26" t="s">
        <v>647</v>
      </c>
      <c r="BX219" s="26" t="s">
        <v>647</v>
      </c>
      <c r="BY219" s="26" t="s">
        <v>647</v>
      </c>
      <c r="BZ219" s="27"/>
      <c r="CA219" s="35" t="s">
        <v>647</v>
      </c>
      <c r="CB219" s="35" t="s">
        <v>647</v>
      </c>
      <c r="CC219" s="35" t="s">
        <v>647</v>
      </c>
      <c r="CD219" s="35" t="s">
        <v>647</v>
      </c>
      <c r="CE219" s="35" t="s">
        <v>647</v>
      </c>
      <c r="CF219" s="35" t="s">
        <v>647</v>
      </c>
      <c r="CG219" s="35" t="e">
        <f>CA219/CD219</f>
        <v>#VALUE!</v>
      </c>
      <c r="CH219" s="35" t="e">
        <f>CB219/CE219</f>
        <v>#VALUE!</v>
      </c>
      <c r="CI219" s="35" t="e">
        <f>CC219/CF219</f>
        <v>#VALUE!</v>
      </c>
      <c r="CJ219" s="26" t="s">
        <v>647</v>
      </c>
      <c r="CK219" s="26" t="s">
        <v>647</v>
      </c>
      <c r="CL219" s="26" t="s">
        <v>647</v>
      </c>
      <c r="CM219" s="35" t="s">
        <v>647</v>
      </c>
      <c r="CN219" s="35" t="s">
        <v>647</v>
      </c>
      <c r="CO219" s="35" t="s">
        <v>647</v>
      </c>
      <c r="CP219" s="26" t="s">
        <v>647</v>
      </c>
      <c r="CQ219" s="26" t="s">
        <v>647</v>
      </c>
      <c r="CR219" s="26" t="s">
        <v>647</v>
      </c>
      <c r="CS219" s="26"/>
      <c r="CT219" s="35">
        <v>201710161900</v>
      </c>
      <c r="CU219" s="35">
        <v>201710162100</v>
      </c>
      <c r="CV219" s="35">
        <v>4.9316186827478896</v>
      </c>
      <c r="CW219" s="35">
        <v>5.0270880582260498</v>
      </c>
      <c r="CX219" s="35">
        <v>0.48518134691053399</v>
      </c>
      <c r="CY219" s="35">
        <v>253.128212330282</v>
      </c>
      <c r="CZ219" s="35">
        <v>244.945813113794</v>
      </c>
      <c r="DA219" s="35">
        <v>7.5011657465113197</v>
      </c>
      <c r="DC219" s="47" t="e">
        <f>AQ219*CW219*3600/AT219</f>
        <v>#VALUE!</v>
      </c>
      <c r="DD219" s="47" t="e">
        <f>(CX219/CW219)*DC219</f>
        <v>#VALUE!</v>
      </c>
    </row>
    <row r="220" spans="1:108" s="1" customFormat="1" ht="24" customHeight="1" x14ac:dyDescent="0.3">
      <c r="A220" s="3" t="s">
        <v>609</v>
      </c>
      <c r="B220" s="11">
        <v>34.407632</v>
      </c>
      <c r="C220" s="11">
        <v>-118.997675</v>
      </c>
      <c r="D220" s="23" t="str">
        <f>CONCATENATE(E220,"_",F220,"_",TEXT(G220,"00000"))</f>
        <v>ANG_CH4_00216</v>
      </c>
      <c r="E220" s="23" t="s">
        <v>20</v>
      </c>
      <c r="F220" s="23" t="s">
        <v>21</v>
      </c>
      <c r="G220" s="23">
        <f>G219+1</f>
        <v>216</v>
      </c>
      <c r="H220" s="11">
        <v>34.407632</v>
      </c>
      <c r="I220" s="11">
        <v>-118.997675</v>
      </c>
      <c r="J220" s="3" t="s">
        <v>22</v>
      </c>
      <c r="K220" s="12" t="s">
        <v>29</v>
      </c>
      <c r="L220" s="12" t="s">
        <v>57</v>
      </c>
      <c r="M220" s="12" t="s">
        <v>24</v>
      </c>
      <c r="N220" s="1" t="s">
        <v>613</v>
      </c>
      <c r="O220" s="12" t="s">
        <v>27</v>
      </c>
      <c r="P220" s="12" t="s">
        <v>30</v>
      </c>
      <c r="Q220" s="12" t="s">
        <v>28</v>
      </c>
      <c r="R220" s="1" t="s">
        <v>304</v>
      </c>
      <c r="S220" s="3" t="str">
        <f>CONCATENATE(MID(R220,8,2),"/",MID(R220,10,2),"/",MID(R220,6,2))</f>
        <v>10/16/17</v>
      </c>
      <c r="T220" s="3" t="str">
        <f>CONCATENATE(MID(R220,13,2),":",MID(R220,15,2),":",MID(R220,17,2))</f>
        <v>20:20:39</v>
      </c>
      <c r="U220" s="22"/>
      <c r="V220" s="35">
        <v>5.2713150975599997E-2</v>
      </c>
      <c r="W220" s="35">
        <v>5.2713150975599997E-2</v>
      </c>
      <c r="X220" s="35">
        <v>1.1148247702</v>
      </c>
      <c r="Y220" s="35">
        <v>23.409399821400001</v>
      </c>
      <c r="Z220" s="35">
        <v>23.409399821400001</v>
      </c>
      <c r="AA220" s="35">
        <v>136.23509092699999</v>
      </c>
      <c r="AB220" s="35">
        <f>V220/Y220</f>
        <v>2.2517942099229559E-3</v>
      </c>
      <c r="AC220" s="35">
        <f>W220/Z220</f>
        <v>2.2517942099229559E-3</v>
      </c>
      <c r="AD220" s="35">
        <f>X220/AA220</f>
        <v>8.1830955784906109E-3</v>
      </c>
      <c r="AE220" s="26">
        <v>467</v>
      </c>
      <c r="AF220" s="26">
        <v>292</v>
      </c>
      <c r="AG220" s="26">
        <v>90</v>
      </c>
      <c r="AH220" s="35">
        <v>0.36577187221000002</v>
      </c>
      <c r="AI220" s="35">
        <v>0.36577187221000002</v>
      </c>
      <c r="AJ220" s="35">
        <v>0.243276948085</v>
      </c>
      <c r="AK220" s="26">
        <v>32</v>
      </c>
      <c r="AL220" s="26">
        <v>32</v>
      </c>
      <c r="AM220" s="26">
        <v>280</v>
      </c>
      <c r="AN220" s="26"/>
      <c r="AO220" s="35">
        <v>0.72795289718599998</v>
      </c>
      <c r="AP220" s="35">
        <v>2.2506210010899999</v>
      </c>
      <c r="AQ220" s="35">
        <v>2.3410933367600002</v>
      </c>
      <c r="AR220" s="35">
        <v>108.81544008100001</v>
      </c>
      <c r="AS220" s="35">
        <v>138.38731878300001</v>
      </c>
      <c r="AT220" s="35">
        <v>146.447977111</v>
      </c>
      <c r="AU220" s="35">
        <f>AO220/AR220</f>
        <v>6.6897941748351765E-3</v>
      </c>
      <c r="AV220" s="35">
        <f>AP220/AS220</f>
        <v>1.6263202588808839E-2</v>
      </c>
      <c r="AW220" s="35">
        <f>AQ220/AT220</f>
        <v>1.5985835946273074E-2</v>
      </c>
      <c r="AX220" s="26">
        <v>19</v>
      </c>
      <c r="AY220" s="26">
        <v>17</v>
      </c>
      <c r="AZ220" s="26">
        <v>9</v>
      </c>
      <c r="BA220" s="35">
        <v>0.51135075226000004</v>
      </c>
      <c r="BB220" s="35">
        <v>0.20176019650599999</v>
      </c>
      <c r="BC220" s="35">
        <v>0.20554102050699999</v>
      </c>
      <c r="BD220" s="26">
        <v>112</v>
      </c>
      <c r="BE220" s="26">
        <v>361</v>
      </c>
      <c r="BF220" s="26">
        <v>375</v>
      </c>
      <c r="BG220" s="27"/>
      <c r="BH220" s="35" t="s">
        <v>647</v>
      </c>
      <c r="BI220" s="35" t="s">
        <v>647</v>
      </c>
      <c r="BJ220" s="35" t="s">
        <v>647</v>
      </c>
      <c r="BK220" s="35" t="s">
        <v>647</v>
      </c>
      <c r="BL220" s="35" t="s">
        <v>647</v>
      </c>
      <c r="BM220" s="35" t="s">
        <v>647</v>
      </c>
      <c r="BN220" s="35" t="e">
        <f>BH220/BK220</f>
        <v>#VALUE!</v>
      </c>
      <c r="BO220" s="35" t="e">
        <f>BI220/BL220</f>
        <v>#VALUE!</v>
      </c>
      <c r="BP220" s="35" t="e">
        <f>BJ220/BM220</f>
        <v>#VALUE!</v>
      </c>
      <c r="BQ220" s="26" t="s">
        <v>647</v>
      </c>
      <c r="BR220" s="26" t="s">
        <v>647</v>
      </c>
      <c r="BS220" s="26" t="s">
        <v>647</v>
      </c>
      <c r="BT220" s="35" t="s">
        <v>647</v>
      </c>
      <c r="BU220" s="35" t="s">
        <v>647</v>
      </c>
      <c r="BV220" s="35" t="s">
        <v>647</v>
      </c>
      <c r="BW220" s="26" t="s">
        <v>647</v>
      </c>
      <c r="BX220" s="26" t="s">
        <v>647</v>
      </c>
      <c r="BY220" s="26" t="s">
        <v>647</v>
      </c>
      <c r="BZ220" s="27"/>
      <c r="CA220" s="35">
        <v>0.72795289718599998</v>
      </c>
      <c r="CB220" s="35">
        <v>2.21669451106</v>
      </c>
      <c r="CC220" s="35">
        <v>2.2670255307299998</v>
      </c>
      <c r="CD220" s="35">
        <v>72.747920932499994</v>
      </c>
      <c r="CE220" s="35">
        <v>71.924474276799998</v>
      </c>
      <c r="CF220" s="35">
        <v>69.577367009699998</v>
      </c>
      <c r="CG220" s="35">
        <f>CA220/CD220</f>
        <v>1.000651135943032E-2</v>
      </c>
      <c r="CH220" s="35">
        <f>CB220/CE220</f>
        <v>3.0819752710726706E-2</v>
      </c>
      <c r="CI220" s="35">
        <f>CC220/CF220</f>
        <v>3.258280139307293E-2</v>
      </c>
      <c r="CJ220" s="26">
        <v>19</v>
      </c>
      <c r="CK220" s="26">
        <v>17</v>
      </c>
      <c r="CL220" s="26">
        <v>9</v>
      </c>
      <c r="CM220" s="35">
        <v>0.34186053069799999</v>
      </c>
      <c r="CN220" s="35">
        <v>0.10663376468000001</v>
      </c>
      <c r="CO220" s="35">
        <v>0.101159300683</v>
      </c>
      <c r="CP220" s="26">
        <v>112</v>
      </c>
      <c r="CQ220" s="26">
        <v>355</v>
      </c>
      <c r="CR220" s="26">
        <v>362</v>
      </c>
      <c r="CS220" s="26"/>
      <c r="CT220" s="35">
        <v>201710161900</v>
      </c>
      <c r="CU220" s="35">
        <v>201710162100</v>
      </c>
      <c r="CV220" s="35">
        <v>4.9316186827478896</v>
      </c>
      <c r="CW220" s="35">
        <v>5.0870301329988399</v>
      </c>
      <c r="CX220" s="35">
        <v>0.55025502224510203</v>
      </c>
      <c r="CY220" s="35">
        <v>253.128212330282</v>
      </c>
      <c r="CZ220" s="35">
        <v>245.460563752908</v>
      </c>
      <c r="DA220" s="35">
        <v>7.5422887136799304</v>
      </c>
      <c r="DC220" s="47">
        <f>AQ220*CW220*3600/AT220</f>
        <v>292.75354497552178</v>
      </c>
      <c r="DD220" s="47">
        <f>(CX220/CW220)*DC220</f>
        <v>31.666631451202953</v>
      </c>
    </row>
    <row r="221" spans="1:108" s="1" customFormat="1" ht="24" customHeight="1" x14ac:dyDescent="0.3">
      <c r="A221" s="3" t="s">
        <v>614</v>
      </c>
      <c r="B221" s="11">
        <v>34.404277999999998</v>
      </c>
      <c r="C221" s="11">
        <v>-118.99849399999999</v>
      </c>
      <c r="D221" s="23" t="str">
        <f>CONCATENATE(E221,"_",F221,"_",TEXT(G221,"00000"))</f>
        <v>ANG_CH4_00217</v>
      </c>
      <c r="E221" s="23" t="s">
        <v>20</v>
      </c>
      <c r="F221" s="23" t="s">
        <v>21</v>
      </c>
      <c r="G221" s="23">
        <f>G220+1</f>
        <v>217</v>
      </c>
      <c r="H221" s="11">
        <v>34.404277999999998</v>
      </c>
      <c r="I221" s="11">
        <v>-118.99849399999999</v>
      </c>
      <c r="J221" s="3" t="s">
        <v>22</v>
      </c>
      <c r="K221" s="12" t="s">
        <v>29</v>
      </c>
      <c r="L221" s="12" t="s">
        <v>57</v>
      </c>
      <c r="M221" s="12" t="s">
        <v>24</v>
      </c>
      <c r="N221" s="1" t="s">
        <v>615</v>
      </c>
      <c r="O221" s="12" t="s">
        <v>27</v>
      </c>
      <c r="P221" s="12" t="s">
        <v>30</v>
      </c>
      <c r="Q221" s="12" t="s">
        <v>28</v>
      </c>
      <c r="R221" s="1" t="s">
        <v>305</v>
      </c>
      <c r="S221" s="3" t="str">
        <f>CONCATENATE(MID(R221,8,2),"/",MID(R221,10,2),"/",MID(R221,6,2))</f>
        <v>10/16/17</v>
      </c>
      <c r="T221" s="3" t="str">
        <f>CONCATENATE(MID(R221,13,2),":",MID(R221,15,2),":",MID(R221,17,2))</f>
        <v>20:24:54</v>
      </c>
      <c r="U221" s="22"/>
      <c r="V221" s="35">
        <v>10.563650004399999</v>
      </c>
      <c r="W221" s="35">
        <v>12.5983800146</v>
      </c>
      <c r="X221" s="35">
        <v>10.8393494483</v>
      </c>
      <c r="Y221" s="35">
        <v>120</v>
      </c>
      <c r="Z221" s="35">
        <v>147.146185815</v>
      </c>
      <c r="AA221" s="35">
        <v>139.16896205699999</v>
      </c>
      <c r="AB221" s="35">
        <f>V221/Y221</f>
        <v>8.8030416703333322E-2</v>
      </c>
      <c r="AC221" s="35">
        <f>W221/Z221</f>
        <v>8.5618121494765442E-2</v>
      </c>
      <c r="AD221" s="35">
        <f>X221/AA221</f>
        <v>7.7886256303761781E-2</v>
      </c>
      <c r="AE221" s="26">
        <v>791</v>
      </c>
      <c r="AF221" s="26">
        <v>318</v>
      </c>
      <c r="AG221" s="26">
        <v>56</v>
      </c>
      <c r="AH221" s="35">
        <v>2.9498525073699999E-2</v>
      </c>
      <c r="AI221" s="35">
        <v>3.1241228410900001E-2</v>
      </c>
      <c r="AJ221" s="35">
        <v>3.3182871258199999E-2</v>
      </c>
      <c r="AK221" s="26">
        <v>2034</v>
      </c>
      <c r="AL221" s="26">
        <v>2355</v>
      </c>
      <c r="AM221" s="26">
        <v>2097</v>
      </c>
      <c r="AN221" s="26"/>
      <c r="AO221" s="35">
        <v>5.2385083782399997</v>
      </c>
      <c r="AP221" s="35">
        <v>6.0704676180200003</v>
      </c>
      <c r="AQ221" s="35">
        <v>6.05703436697</v>
      </c>
      <c r="AR221" s="35">
        <v>140.35668847599999</v>
      </c>
      <c r="AS221" s="35">
        <v>147.75655653800001</v>
      </c>
      <c r="AT221" s="35">
        <v>142.688471854</v>
      </c>
      <c r="AU221" s="35">
        <f>AO221/AR221</f>
        <v>3.7322826828703269E-2</v>
      </c>
      <c r="AV221" s="35">
        <f>AP221/AS221</f>
        <v>4.1084252098544258E-2</v>
      </c>
      <c r="AW221" s="35">
        <f>AQ221/AT221</f>
        <v>4.2449360402202686E-2</v>
      </c>
      <c r="AX221" s="26">
        <v>44</v>
      </c>
      <c r="AY221" s="26">
        <v>17</v>
      </c>
      <c r="AZ221" s="26">
        <v>7</v>
      </c>
      <c r="BA221" s="35">
        <v>9.4072847504099999E-2</v>
      </c>
      <c r="BB221" s="35">
        <v>8.7326570058E-2</v>
      </c>
      <c r="BC221" s="35">
        <v>8.4531085221500005E-2</v>
      </c>
      <c r="BD221" s="26">
        <v>746</v>
      </c>
      <c r="BE221" s="26">
        <v>846</v>
      </c>
      <c r="BF221" s="26">
        <v>844</v>
      </c>
      <c r="BG221" s="27"/>
      <c r="BH221" s="35" t="s">
        <v>647</v>
      </c>
      <c r="BI221" s="35">
        <v>0.24640144568200001</v>
      </c>
      <c r="BJ221" s="35">
        <v>0.24640144568200001</v>
      </c>
      <c r="BK221" s="35" t="s">
        <v>647</v>
      </c>
      <c r="BL221" s="35">
        <v>28</v>
      </c>
      <c r="BM221" s="35">
        <v>28</v>
      </c>
      <c r="BN221" s="35" t="e">
        <f>BH221/BK221</f>
        <v>#VALUE!</v>
      </c>
      <c r="BO221" s="35">
        <f>BI221/BL221</f>
        <v>8.8000516314999996E-3</v>
      </c>
      <c r="BP221" s="35">
        <f>BJ221/BM221</f>
        <v>8.8000516314999996E-3</v>
      </c>
      <c r="BQ221" s="26" t="s">
        <v>647</v>
      </c>
      <c r="BR221" s="26">
        <v>5</v>
      </c>
      <c r="BS221" s="26">
        <v>5</v>
      </c>
      <c r="BT221" s="35" t="s">
        <v>647</v>
      </c>
      <c r="BU221" s="35">
        <v>0.5</v>
      </c>
      <c r="BV221" s="35">
        <v>0.5</v>
      </c>
      <c r="BW221" s="26" t="s">
        <v>647</v>
      </c>
      <c r="BX221" s="26">
        <v>28</v>
      </c>
      <c r="BY221" s="26">
        <v>28</v>
      </c>
      <c r="BZ221" s="27"/>
      <c r="CA221" s="35">
        <v>5.2385083964200003</v>
      </c>
      <c r="CB221" s="35">
        <v>6.05703442151</v>
      </c>
      <c r="CC221" s="35">
        <v>6.05703442151</v>
      </c>
      <c r="CD221" s="35">
        <v>72.470683727999997</v>
      </c>
      <c r="CE221" s="35">
        <v>71.6100551599</v>
      </c>
      <c r="CF221" s="35">
        <v>73.756355658299995</v>
      </c>
      <c r="CG221" s="35">
        <f>CA221/CD221</f>
        <v>7.2284517365413428E-2</v>
      </c>
      <c r="CH221" s="35">
        <f>CB221/CE221</f>
        <v>8.4583574303707582E-2</v>
      </c>
      <c r="CI221" s="35">
        <f>CC221/CF221</f>
        <v>8.212220313014322E-2</v>
      </c>
      <c r="CJ221" s="26">
        <v>44</v>
      </c>
      <c r="CK221" s="26">
        <v>17</v>
      </c>
      <c r="CL221" s="26">
        <v>7</v>
      </c>
      <c r="CM221" s="35">
        <v>4.8572844321699997E-2</v>
      </c>
      <c r="CN221" s="35">
        <v>4.2423018459599997E-2</v>
      </c>
      <c r="CO221" s="35">
        <v>4.3694523494300003E-2</v>
      </c>
      <c r="CP221" s="26">
        <v>746</v>
      </c>
      <c r="CQ221" s="26">
        <v>844</v>
      </c>
      <c r="CR221" s="26">
        <v>844</v>
      </c>
      <c r="CS221" s="26"/>
      <c r="CT221" s="35">
        <v>201710161900</v>
      </c>
      <c r="CU221" s="35">
        <v>201710162100</v>
      </c>
      <c r="CV221" s="35">
        <v>4.9316186827478896</v>
      </c>
      <c r="CW221" s="35">
        <v>5.0270880582260498</v>
      </c>
      <c r="CX221" s="35">
        <v>0.48518134691053399</v>
      </c>
      <c r="CY221" s="35">
        <v>253.128212330282</v>
      </c>
      <c r="CZ221" s="35">
        <v>244.945813113794</v>
      </c>
      <c r="DA221" s="35">
        <v>7.5011657465113197</v>
      </c>
      <c r="DC221" s="47">
        <f>AQ221*CW221*3600/AT221</f>
        <v>768.22802192608867</v>
      </c>
      <c r="DD221" s="47">
        <f>(CX221/CW221)*DC221</f>
        <v>74.144296279552989</v>
      </c>
    </row>
    <row r="222" spans="1:108" s="1" customFormat="1" ht="24" customHeight="1" x14ac:dyDescent="0.3">
      <c r="A222" s="3" t="s">
        <v>612</v>
      </c>
      <c r="B222" s="11">
        <v>34.406080000000003</v>
      </c>
      <c r="C222" s="11">
        <v>-118.99181</v>
      </c>
      <c r="D222" s="23" t="str">
        <f>CONCATENATE(E222,"_",F222,"_",TEXT(G222,"00000"))</f>
        <v>ANG_CH4_00218</v>
      </c>
      <c r="E222" s="23" t="s">
        <v>20</v>
      </c>
      <c r="F222" s="23" t="s">
        <v>21</v>
      </c>
      <c r="G222" s="23">
        <f>G221+1</f>
        <v>218</v>
      </c>
      <c r="H222" s="11">
        <v>34.406080000000003</v>
      </c>
      <c r="I222" s="11">
        <v>-118.99181</v>
      </c>
      <c r="J222" s="3" t="s">
        <v>22</v>
      </c>
      <c r="K222" s="12" t="s">
        <v>29</v>
      </c>
      <c r="L222" s="12" t="s">
        <v>57</v>
      </c>
      <c r="M222" s="12" t="s">
        <v>24</v>
      </c>
      <c r="N222" s="1" t="s">
        <v>404</v>
      </c>
      <c r="O222" s="12" t="s">
        <v>27</v>
      </c>
      <c r="P222" s="12" t="s">
        <v>30</v>
      </c>
      <c r="Q222" s="12" t="s">
        <v>28</v>
      </c>
      <c r="R222" s="1" t="s">
        <v>305</v>
      </c>
      <c r="S222" s="3" t="str">
        <f>CONCATENATE(MID(R222,8,2),"/",MID(R222,10,2),"/",MID(R222,6,2))</f>
        <v>10/16/17</v>
      </c>
      <c r="T222" s="3" t="str">
        <f>CONCATENATE(MID(R222,13,2),":",MID(R222,15,2),":",MID(R222,17,2))</f>
        <v>20:24:54</v>
      </c>
      <c r="U222" s="22"/>
      <c r="V222" s="35">
        <v>15.624636568</v>
      </c>
      <c r="W222" s="35">
        <v>15.2047664747</v>
      </c>
      <c r="X222" s="35">
        <v>14.9290019746</v>
      </c>
      <c r="Y222" s="35">
        <v>150</v>
      </c>
      <c r="Z222" s="35">
        <v>142.89856542300001</v>
      </c>
      <c r="AA222" s="35">
        <v>136.23509092699999</v>
      </c>
      <c r="AB222" s="35">
        <f>V222/Y222</f>
        <v>0.10416424378666667</v>
      </c>
      <c r="AC222" s="35">
        <f>W222/Z222</f>
        <v>0.10640251306716576</v>
      </c>
      <c r="AD222" s="35">
        <f>X222/AA222</f>
        <v>0.10958264770858145</v>
      </c>
      <c r="AE222" s="26">
        <v>461</v>
      </c>
      <c r="AF222" s="26">
        <v>233</v>
      </c>
      <c r="AG222" s="26">
        <v>90</v>
      </c>
      <c r="AH222" s="35">
        <v>2.3452157598500001E-2</v>
      </c>
      <c r="AI222" s="35">
        <v>2.3055593001500001E-2</v>
      </c>
      <c r="AJ222" s="35">
        <v>2.2458801669500001E-2</v>
      </c>
      <c r="AK222" s="26">
        <v>3198</v>
      </c>
      <c r="AL222" s="26">
        <v>3099</v>
      </c>
      <c r="AM222" s="26">
        <v>3033</v>
      </c>
      <c r="AN222" s="26"/>
      <c r="AO222" s="35">
        <v>35.1965575503</v>
      </c>
      <c r="AP222" s="35">
        <v>34.9309088794</v>
      </c>
      <c r="AQ222" s="35">
        <v>35.240670078900003</v>
      </c>
      <c r="AR222" s="35">
        <v>143.01048912600001</v>
      </c>
      <c r="AS222" s="35">
        <v>137.92751719699999</v>
      </c>
      <c r="AT222" s="35">
        <v>142.688471854</v>
      </c>
      <c r="AU222" s="35">
        <f>AO222/AR222</f>
        <v>0.24611172065351039</v>
      </c>
      <c r="AV222" s="35">
        <f>AP222/AS222</f>
        <v>0.25325554747359558</v>
      </c>
      <c r="AW222" s="35">
        <f>AQ222/AT222</f>
        <v>0.24697629472798996</v>
      </c>
      <c r="AX222" s="26">
        <v>24</v>
      </c>
      <c r="AY222" s="26">
        <v>13</v>
      </c>
      <c r="AZ222" s="26">
        <v>7</v>
      </c>
      <c r="BA222" s="35">
        <v>1.42981892747E-2</v>
      </c>
      <c r="BB222" s="35">
        <v>1.39011809309E-2</v>
      </c>
      <c r="BC222" s="35">
        <v>1.4243209408499999E-2</v>
      </c>
      <c r="BD222" s="26">
        <v>5001</v>
      </c>
      <c r="BE222" s="26">
        <v>4961</v>
      </c>
      <c r="BF222" s="26">
        <v>5009</v>
      </c>
      <c r="BG222" s="27"/>
      <c r="BH222" s="35">
        <v>26.205019234400002</v>
      </c>
      <c r="BI222" s="35">
        <v>26.205019234400002</v>
      </c>
      <c r="BJ222" s="35">
        <v>26.205019234400002</v>
      </c>
      <c r="BK222" s="35">
        <v>149.345237621</v>
      </c>
      <c r="BL222" s="35">
        <v>149.345237621</v>
      </c>
      <c r="BM222" s="35">
        <v>149.345237621</v>
      </c>
      <c r="BN222" s="35">
        <f>BH222/BK222</f>
        <v>0.17546605202705987</v>
      </c>
      <c r="BO222" s="35">
        <f>BI222/BL222</f>
        <v>0.17546605202705987</v>
      </c>
      <c r="BP222" s="35">
        <f>BJ222/BM222</f>
        <v>0.17546605202705987</v>
      </c>
      <c r="BQ222" s="26">
        <v>1</v>
      </c>
      <c r="BR222" s="26">
        <v>1</v>
      </c>
      <c r="BS222" s="26">
        <v>1</v>
      </c>
      <c r="BT222" s="35">
        <v>2.3796245637500001E-2</v>
      </c>
      <c r="BU222" s="35">
        <v>2.3796245637500001E-2</v>
      </c>
      <c r="BV222" s="35">
        <v>2.3796245637500001E-2</v>
      </c>
      <c r="BW222" s="26">
        <v>3138</v>
      </c>
      <c r="BX222" s="26">
        <v>3138</v>
      </c>
      <c r="BY222" s="26">
        <v>3138</v>
      </c>
      <c r="BZ222" s="27"/>
      <c r="CA222" s="35">
        <v>34.886796395499999</v>
      </c>
      <c r="CB222" s="35">
        <v>34.9309088794</v>
      </c>
      <c r="CC222" s="35">
        <v>34.9309088794</v>
      </c>
      <c r="CD222" s="35">
        <v>68.264192663499998</v>
      </c>
      <c r="CE222" s="35">
        <v>74.431176263699996</v>
      </c>
      <c r="CF222" s="35">
        <v>73.756355658299995</v>
      </c>
      <c r="CG222" s="35">
        <f>CA222/CD222</f>
        <v>0.51105557737231588</v>
      </c>
      <c r="CH222" s="35">
        <f>CB222/CE222</f>
        <v>0.46930480791603135</v>
      </c>
      <c r="CI222" s="35">
        <f>CC222/CF222</f>
        <v>0.473598628452152</v>
      </c>
      <c r="CJ222" s="26">
        <v>24</v>
      </c>
      <c r="CK222" s="26">
        <v>13</v>
      </c>
      <c r="CL222" s="26">
        <v>7</v>
      </c>
      <c r="CM222" s="35">
        <v>6.8911965135800002E-3</v>
      </c>
      <c r="CN222" s="35">
        <v>7.5016303430500003E-3</v>
      </c>
      <c r="CO222" s="35">
        <v>7.4336177845499996E-3</v>
      </c>
      <c r="CP222" s="26">
        <v>4953</v>
      </c>
      <c r="CQ222" s="26">
        <v>4961</v>
      </c>
      <c r="CR222" s="26">
        <v>4961</v>
      </c>
      <c r="CS222" s="26"/>
      <c r="CT222" s="35">
        <v>201710161900</v>
      </c>
      <c r="CU222" s="35">
        <v>201710162100</v>
      </c>
      <c r="CV222" s="35">
        <v>4.9316186827478896</v>
      </c>
      <c r="CW222" s="35">
        <v>5.0270880582260498</v>
      </c>
      <c r="CX222" s="35">
        <v>0.48518134691053399</v>
      </c>
      <c r="CY222" s="35">
        <v>253.128212330282</v>
      </c>
      <c r="CZ222" s="35">
        <v>244.945813113794</v>
      </c>
      <c r="DA222" s="35">
        <v>7.5011657465113197</v>
      </c>
      <c r="DC222" s="47">
        <f>AQ222*CW222*3600/AT222</f>
        <v>4469.6576948111851</v>
      </c>
      <c r="DD222" s="47">
        <f>(CX222/CW222)*DC222</f>
        <v>431.38184879195717</v>
      </c>
    </row>
    <row r="223" spans="1:108" s="1" customFormat="1" ht="24" customHeight="1" x14ac:dyDescent="0.3">
      <c r="A223" s="3" t="s">
        <v>607</v>
      </c>
      <c r="B223" s="11">
        <v>34.405099999999997</v>
      </c>
      <c r="C223" s="11">
        <v>-118.99399</v>
      </c>
      <c r="D223" s="23" t="str">
        <f>CONCATENATE(E223,"_",F223,"_",TEXT(G223,"00000"))</f>
        <v>ANG_CH4_00219</v>
      </c>
      <c r="E223" s="23" t="s">
        <v>20</v>
      </c>
      <c r="F223" s="23" t="s">
        <v>21</v>
      </c>
      <c r="G223" s="23">
        <f>G222+1</f>
        <v>219</v>
      </c>
      <c r="H223" s="11">
        <v>34.405099999999997</v>
      </c>
      <c r="I223" s="11">
        <v>-118.99399</v>
      </c>
      <c r="J223" s="3" t="s">
        <v>22</v>
      </c>
      <c r="K223" s="12" t="s">
        <v>29</v>
      </c>
      <c r="L223" s="12" t="s">
        <v>57</v>
      </c>
      <c r="M223" s="12" t="s">
        <v>24</v>
      </c>
      <c r="N223" s="1" t="s">
        <v>405</v>
      </c>
      <c r="O223" s="12" t="s">
        <v>27</v>
      </c>
      <c r="P223" s="12" t="s">
        <v>30</v>
      </c>
      <c r="Q223" s="12" t="s">
        <v>28</v>
      </c>
      <c r="R223" s="1" t="s">
        <v>305</v>
      </c>
      <c r="S223" s="3" t="str">
        <f>CONCATENATE(MID(R223,8,2),"/",MID(R223,10,2),"/",MID(R223,6,2))</f>
        <v>10/16/17</v>
      </c>
      <c r="T223" s="3" t="str">
        <f>CONCATENATE(MID(R223,13,2),":",MID(R223,15,2),":",MID(R223,17,2))</f>
        <v>20:24:54</v>
      </c>
      <c r="U223" s="22"/>
      <c r="V223" s="35" t="s">
        <v>647</v>
      </c>
      <c r="W223" s="35">
        <v>5.42424066356</v>
      </c>
      <c r="X223" s="35">
        <v>5.8161725097700003</v>
      </c>
      <c r="Y223" s="35" t="s">
        <v>647</v>
      </c>
      <c r="Z223" s="35">
        <v>143.76108652900001</v>
      </c>
      <c r="AA223" s="35">
        <v>146.54654550699999</v>
      </c>
      <c r="AB223" s="35" t="e">
        <f>V223/Y223</f>
        <v>#VALUE!</v>
      </c>
      <c r="AC223" s="35">
        <f>W223/Z223</f>
        <v>3.7730938145530794E-2</v>
      </c>
      <c r="AD223" s="35">
        <f>X223/AA223</f>
        <v>3.9688226628939428E-2</v>
      </c>
      <c r="AE223" s="26" t="s">
        <v>647</v>
      </c>
      <c r="AF223" s="26">
        <v>319</v>
      </c>
      <c r="AG223" s="26">
        <v>87</v>
      </c>
      <c r="AH223" s="35" t="s">
        <v>647</v>
      </c>
      <c r="AI223" s="35">
        <v>8.5786541669100005E-2</v>
      </c>
      <c r="AJ223" s="35">
        <v>8.0176466520900005E-2</v>
      </c>
      <c r="AK223" s="26" t="s">
        <v>647</v>
      </c>
      <c r="AL223" s="26">
        <v>882</v>
      </c>
      <c r="AM223" s="26">
        <v>962</v>
      </c>
      <c r="AN223" s="26"/>
      <c r="AO223" s="35" t="s">
        <v>647</v>
      </c>
      <c r="AP223" s="35" t="s">
        <v>647</v>
      </c>
      <c r="AQ223" s="35">
        <v>20.480087144500001</v>
      </c>
      <c r="AR223" s="35" t="s">
        <v>647</v>
      </c>
      <c r="AS223" s="35" t="s">
        <v>647</v>
      </c>
      <c r="AT223" s="35">
        <v>142.688471854</v>
      </c>
      <c r="AU223" s="35" t="e">
        <f>AO223/AR223</f>
        <v>#VALUE!</v>
      </c>
      <c r="AV223" s="35" t="e">
        <f>AP223/AS223</f>
        <v>#VALUE!</v>
      </c>
      <c r="AW223" s="35">
        <f>AQ223/AT223</f>
        <v>0.14353007554426256</v>
      </c>
      <c r="AX223" s="26" t="s">
        <v>647</v>
      </c>
      <c r="AY223" s="26" t="s">
        <v>647</v>
      </c>
      <c r="AZ223" s="26">
        <v>7</v>
      </c>
      <c r="BA223" s="35" t="s">
        <v>647</v>
      </c>
      <c r="BB223" s="35" t="s">
        <v>647</v>
      </c>
      <c r="BC223" s="35">
        <v>2.7836221586799999E-2</v>
      </c>
      <c r="BD223" s="26" t="s">
        <v>647</v>
      </c>
      <c r="BE223" s="26" t="s">
        <v>647</v>
      </c>
      <c r="BF223" s="26">
        <v>2563</v>
      </c>
      <c r="BG223" s="27"/>
      <c r="BH223" s="35" t="s">
        <v>647</v>
      </c>
      <c r="BI223" s="35" t="s">
        <v>647</v>
      </c>
      <c r="BJ223" s="35" t="s">
        <v>647</v>
      </c>
      <c r="BK223" s="35" t="s">
        <v>647</v>
      </c>
      <c r="BL223" s="35" t="s">
        <v>647</v>
      </c>
      <c r="BM223" s="35" t="s">
        <v>647</v>
      </c>
      <c r="BN223" s="35" t="e">
        <f>BH223/BK223</f>
        <v>#VALUE!</v>
      </c>
      <c r="BO223" s="35" t="e">
        <f>BI223/BL223</f>
        <v>#VALUE!</v>
      </c>
      <c r="BP223" s="35" t="e">
        <f>BJ223/BM223</f>
        <v>#VALUE!</v>
      </c>
      <c r="BQ223" s="26" t="s">
        <v>647</v>
      </c>
      <c r="BR223" s="26" t="s">
        <v>647</v>
      </c>
      <c r="BS223" s="26" t="s">
        <v>647</v>
      </c>
      <c r="BT223" s="35" t="s">
        <v>647</v>
      </c>
      <c r="BU223" s="35" t="s">
        <v>647</v>
      </c>
      <c r="BV223" s="35" t="s">
        <v>647</v>
      </c>
      <c r="BW223" s="26" t="s">
        <v>647</v>
      </c>
      <c r="BX223" s="26" t="s">
        <v>647</v>
      </c>
      <c r="BY223" s="26" t="s">
        <v>647</v>
      </c>
      <c r="BZ223" s="27"/>
      <c r="CA223" s="35" t="s">
        <v>647</v>
      </c>
      <c r="CB223" s="35" t="s">
        <v>647</v>
      </c>
      <c r="CC223" s="35">
        <v>19.881388678899999</v>
      </c>
      <c r="CD223" s="35" t="s">
        <v>647</v>
      </c>
      <c r="CE223" s="35" t="s">
        <v>647</v>
      </c>
      <c r="CF223" s="35">
        <v>73.756355658299995</v>
      </c>
      <c r="CG223" s="35" t="e">
        <f>CA223/CD223</f>
        <v>#VALUE!</v>
      </c>
      <c r="CH223" s="35" t="e">
        <f>CB223/CE223</f>
        <v>#VALUE!</v>
      </c>
      <c r="CI223" s="35">
        <f>CC223/CF223</f>
        <v>0.26955492176168405</v>
      </c>
      <c r="CJ223" s="26" t="s">
        <v>647</v>
      </c>
      <c r="CK223" s="26" t="s">
        <v>647</v>
      </c>
      <c r="CL223" s="26">
        <v>7</v>
      </c>
      <c r="CM223" s="35" t="s">
        <v>647</v>
      </c>
      <c r="CN223" s="35" t="s">
        <v>647</v>
      </c>
      <c r="CO223" s="35">
        <v>1.48942559892E-2</v>
      </c>
      <c r="CP223" s="26" t="s">
        <v>647</v>
      </c>
      <c r="CQ223" s="26" t="s">
        <v>647</v>
      </c>
      <c r="CR223" s="26">
        <v>2476</v>
      </c>
      <c r="CS223" s="26"/>
      <c r="CT223" s="35">
        <v>201710161900</v>
      </c>
      <c r="CU223" s="35">
        <v>201710162100</v>
      </c>
      <c r="CV223" s="35">
        <v>4.9316186827478896</v>
      </c>
      <c r="CW223" s="35">
        <v>5.0270880582260498</v>
      </c>
      <c r="CX223" s="35">
        <v>0.48518134691053399</v>
      </c>
      <c r="CY223" s="35">
        <v>253.128212330282</v>
      </c>
      <c r="CZ223" s="35">
        <v>244.945813113794</v>
      </c>
      <c r="DA223" s="35">
        <v>7.5011657465113197</v>
      </c>
      <c r="DC223" s="47">
        <f>AQ223*CW223*3600/AT223</f>
        <v>2597.5379835534422</v>
      </c>
      <c r="DD223" s="47">
        <f>(CX223/CW223)*DC223</f>
        <v>250.6972153490496</v>
      </c>
    </row>
    <row r="224" spans="1:108" s="1" customFormat="1" ht="24" customHeight="1" x14ac:dyDescent="0.3">
      <c r="A224" s="3" t="s">
        <v>606</v>
      </c>
      <c r="B224" s="11">
        <v>34.405859999999997</v>
      </c>
      <c r="C224" s="11">
        <v>-118.99502</v>
      </c>
      <c r="D224" s="23" t="str">
        <f>CONCATENATE(E224,"_",F224,"_",TEXT(G224,"00000"))</f>
        <v>ANG_CH4_00220</v>
      </c>
      <c r="E224" s="23" t="s">
        <v>20</v>
      </c>
      <c r="F224" s="23" t="s">
        <v>21</v>
      </c>
      <c r="G224" s="23">
        <f>G223+1</f>
        <v>220</v>
      </c>
      <c r="H224" s="11">
        <v>34.405859999999997</v>
      </c>
      <c r="I224" s="11">
        <v>-118.99502</v>
      </c>
      <c r="J224" s="3" t="s">
        <v>22</v>
      </c>
      <c r="K224" s="12" t="s">
        <v>29</v>
      </c>
      <c r="L224" s="12" t="s">
        <v>57</v>
      </c>
      <c r="M224" s="12" t="s">
        <v>24</v>
      </c>
      <c r="N224" s="1" t="s">
        <v>406</v>
      </c>
      <c r="O224" s="12" t="s">
        <v>27</v>
      </c>
      <c r="P224" s="12" t="s">
        <v>30</v>
      </c>
      <c r="Q224" s="12" t="s">
        <v>28</v>
      </c>
      <c r="R224" s="1" t="s">
        <v>305</v>
      </c>
      <c r="S224" s="3" t="str">
        <f>CONCATENATE(MID(R224,8,2),"/",MID(R224,10,2),"/",MID(R224,6,2))</f>
        <v>10/16/17</v>
      </c>
      <c r="T224" s="3" t="str">
        <f>CONCATENATE(MID(R224,13,2),":",MID(R224,15,2),":",MID(R224,17,2))</f>
        <v>20:24:54</v>
      </c>
      <c r="U224" s="22"/>
      <c r="V224" s="35">
        <v>23.2187590628</v>
      </c>
      <c r="W224" s="35">
        <v>22.687744714800001</v>
      </c>
      <c r="X224" s="35">
        <v>23.1995825017</v>
      </c>
      <c r="Y224" s="35">
        <v>148.309574876</v>
      </c>
      <c r="Z224" s="35">
        <v>143.76108652900001</v>
      </c>
      <c r="AA224" s="35">
        <v>146.54654550699999</v>
      </c>
      <c r="AB224" s="35">
        <f>V224/Y224</f>
        <v>0.15655603545632807</v>
      </c>
      <c r="AC224" s="35">
        <f>W224/Z224</f>
        <v>0.15781561799912625</v>
      </c>
      <c r="AD224" s="35">
        <f>X224/AA224</f>
        <v>0.15830862762023853</v>
      </c>
      <c r="AE224" s="26">
        <v>867</v>
      </c>
      <c r="AF224" s="26">
        <v>319</v>
      </c>
      <c r="AG224" s="26">
        <v>87</v>
      </c>
      <c r="AH224" s="35">
        <v>1.54753511078E-2</v>
      </c>
      <c r="AI224" s="35">
        <v>1.5313444596699999E-2</v>
      </c>
      <c r="AJ224" s="35">
        <v>1.5291387944700001E-2</v>
      </c>
      <c r="AK224" s="26">
        <v>5044</v>
      </c>
      <c r="AL224" s="26">
        <v>4941</v>
      </c>
      <c r="AM224" s="26">
        <v>5044</v>
      </c>
      <c r="AN224" s="26"/>
      <c r="AO224" s="35">
        <v>5.7066378061799998</v>
      </c>
      <c r="AP224" s="35">
        <v>7.5433085339600003</v>
      </c>
      <c r="AQ224" s="35">
        <v>7.8991570919900003</v>
      </c>
      <c r="AR224" s="35">
        <v>150</v>
      </c>
      <c r="AS224" s="35">
        <v>137.92751719699999</v>
      </c>
      <c r="AT224" s="35">
        <v>142.688471854</v>
      </c>
      <c r="AU224" s="35">
        <f>AO224/AR224</f>
        <v>3.8044252041199995E-2</v>
      </c>
      <c r="AV224" s="35">
        <f>AP224/AS224</f>
        <v>5.4690381493534723E-2</v>
      </c>
      <c r="AW224" s="35">
        <f>AQ224/AT224</f>
        <v>5.5359462396320856E-2</v>
      </c>
      <c r="AX224" s="26">
        <v>32</v>
      </c>
      <c r="AY224" s="26">
        <v>13</v>
      </c>
      <c r="AZ224" s="26">
        <v>7</v>
      </c>
      <c r="BA224" s="35">
        <v>0.11029411764700001</v>
      </c>
      <c r="BB224" s="35">
        <v>7.3522130701799998E-2</v>
      </c>
      <c r="BC224" s="35">
        <v>7.2137751190000002E-2</v>
      </c>
      <c r="BD224" s="26">
        <v>680</v>
      </c>
      <c r="BE224" s="26">
        <v>938</v>
      </c>
      <c r="BF224" s="26">
        <v>989</v>
      </c>
      <c r="BG224" s="27"/>
      <c r="BH224" s="35">
        <v>9.6979845139900003E-2</v>
      </c>
      <c r="BI224" s="35">
        <v>1.9302453239199999</v>
      </c>
      <c r="BJ224" s="35">
        <v>1.9302453239199999</v>
      </c>
      <c r="BK224" s="35">
        <v>8.4852813742399995</v>
      </c>
      <c r="BL224" s="35">
        <v>58.8557558782</v>
      </c>
      <c r="BM224" s="35">
        <v>58.8557558782</v>
      </c>
      <c r="BN224" s="35">
        <f>BH224/BK224</f>
        <v>1.142918435613883E-2</v>
      </c>
      <c r="BO224" s="35">
        <f>BI224/BL224</f>
        <v>3.27962031090821E-2</v>
      </c>
      <c r="BP224" s="35">
        <f>BJ224/BM224</f>
        <v>3.27962031090821E-2</v>
      </c>
      <c r="BQ224" s="26">
        <v>3</v>
      </c>
      <c r="BR224" s="26">
        <v>2</v>
      </c>
      <c r="BS224" s="26">
        <v>2</v>
      </c>
      <c r="BT224" s="35">
        <v>0.42426406871200001</v>
      </c>
      <c r="BU224" s="35">
        <v>0.17109231359999999</v>
      </c>
      <c r="BV224" s="35">
        <v>0.17109231359999999</v>
      </c>
      <c r="BW224" s="26">
        <v>10</v>
      </c>
      <c r="BX224" s="26">
        <v>172</v>
      </c>
      <c r="BY224" s="26">
        <v>172</v>
      </c>
      <c r="BZ224" s="27"/>
      <c r="CA224" s="35">
        <v>5.7066377991800001</v>
      </c>
      <c r="CB224" s="35">
        <v>7.5433085339600003</v>
      </c>
      <c r="CC224" s="35">
        <v>7.5928948300699997</v>
      </c>
      <c r="CD224" s="35">
        <v>74.108029254599998</v>
      </c>
      <c r="CE224" s="35">
        <v>74.431176263699996</v>
      </c>
      <c r="CF224" s="35">
        <v>73.756355658299995</v>
      </c>
      <c r="CG224" s="35">
        <f>CA224/CD224</f>
        <v>7.7004311902219152E-2</v>
      </c>
      <c r="CH224" s="35">
        <f>CB224/CE224</f>
        <v>0.10134608792470291</v>
      </c>
      <c r="CI224" s="35">
        <f>CC224/CF224</f>
        <v>0.1029456344785597</v>
      </c>
      <c r="CJ224" s="26">
        <v>32</v>
      </c>
      <c r="CK224" s="26">
        <v>13</v>
      </c>
      <c r="CL224" s="26">
        <v>7</v>
      </c>
      <c r="CM224" s="35">
        <v>5.4491197981299998E-2</v>
      </c>
      <c r="CN224" s="35">
        <v>3.9675467091500001E-2</v>
      </c>
      <c r="CO224" s="35">
        <v>3.9107293562200003E-2</v>
      </c>
      <c r="CP224" s="26">
        <v>680</v>
      </c>
      <c r="CQ224" s="26">
        <v>938</v>
      </c>
      <c r="CR224" s="26">
        <v>943</v>
      </c>
      <c r="CS224" s="26"/>
      <c r="CT224" s="35">
        <v>201710161900</v>
      </c>
      <c r="CU224" s="35">
        <v>201710162100</v>
      </c>
      <c r="CV224" s="35">
        <v>4.9316186827478896</v>
      </c>
      <c r="CW224" s="35">
        <v>5.0270880582260498</v>
      </c>
      <c r="CX224" s="35">
        <v>0.48518134691053399</v>
      </c>
      <c r="CY224" s="35">
        <v>253.128212330282</v>
      </c>
      <c r="CZ224" s="35">
        <v>244.945813113794</v>
      </c>
      <c r="DA224" s="35">
        <v>7.5011657465113197</v>
      </c>
      <c r="DC224" s="47">
        <f>AQ224*CW224*3600/AT224</f>
        <v>1001.8688123604911</v>
      </c>
      <c r="DD224" s="47">
        <f>(CX224/CW224)*DC224</f>
        <v>96.693762706884044</v>
      </c>
    </row>
    <row r="225" spans="1:108" s="1" customFormat="1" ht="24" customHeight="1" x14ac:dyDescent="0.3">
      <c r="A225" s="3" t="s">
        <v>609</v>
      </c>
      <c r="B225" s="11">
        <v>34.407632</v>
      </c>
      <c r="C225" s="11">
        <v>-118.997675</v>
      </c>
      <c r="D225" s="23" t="str">
        <f>CONCATENATE(E225,"_",F225,"_",TEXT(G225,"00000"))</f>
        <v>ANG_CH4_00221</v>
      </c>
      <c r="E225" s="23" t="s">
        <v>20</v>
      </c>
      <c r="F225" s="23" t="s">
        <v>21</v>
      </c>
      <c r="G225" s="23">
        <f>G224+1</f>
        <v>221</v>
      </c>
      <c r="H225" s="11">
        <v>34.407632</v>
      </c>
      <c r="I225" s="11">
        <v>-118.997675</v>
      </c>
      <c r="J225" s="3" t="s">
        <v>22</v>
      </c>
      <c r="K225" s="12" t="s">
        <v>29</v>
      </c>
      <c r="L225" s="12" t="s">
        <v>57</v>
      </c>
      <c r="M225" s="12" t="s">
        <v>24</v>
      </c>
      <c r="N225" s="1" t="s">
        <v>561</v>
      </c>
      <c r="O225" s="12" t="s">
        <v>27</v>
      </c>
      <c r="P225" s="12" t="s">
        <v>30</v>
      </c>
      <c r="Q225" s="12" t="s">
        <v>28</v>
      </c>
      <c r="R225" s="1" t="s">
        <v>305</v>
      </c>
      <c r="S225" s="3" t="str">
        <f>CONCATENATE(MID(R225,8,2),"/",MID(R225,10,2),"/",MID(R225,6,2))</f>
        <v>10/16/17</v>
      </c>
      <c r="T225" s="3" t="str">
        <f>CONCATENATE(MID(R225,13,2),":",MID(R225,15,2),":",MID(R225,17,2))</f>
        <v>20:24:54</v>
      </c>
      <c r="U225" s="22"/>
      <c r="V225" s="35">
        <v>41.890997843000001</v>
      </c>
      <c r="W225" s="35">
        <v>41.468585760000003</v>
      </c>
      <c r="X225" s="35">
        <v>42.298431807500002</v>
      </c>
      <c r="Y225" s="35">
        <v>144.512456211</v>
      </c>
      <c r="Z225" s="35">
        <v>143.76108652900001</v>
      </c>
      <c r="AA225" s="35">
        <v>146.54654550699999</v>
      </c>
      <c r="AB225" s="35">
        <f>V225/Y225</f>
        <v>0.28987811114244516</v>
      </c>
      <c r="AC225" s="35">
        <f>W225/Z225</f>
        <v>0.28845487162922079</v>
      </c>
      <c r="AD225" s="35">
        <f>X225/AA225</f>
        <v>0.28863479286503935</v>
      </c>
      <c r="AE225" s="26">
        <v>592</v>
      </c>
      <c r="AF225" s="26">
        <v>319</v>
      </c>
      <c r="AG225" s="26">
        <v>87</v>
      </c>
      <c r="AH225" s="35">
        <v>8.4868542154899994E-3</v>
      </c>
      <c r="AI225" s="35">
        <v>8.5312582875299997E-3</v>
      </c>
      <c r="AJ225" s="35">
        <v>8.51415838317E-3</v>
      </c>
      <c r="AK225" s="26">
        <v>8962</v>
      </c>
      <c r="AL225" s="26">
        <v>8869</v>
      </c>
      <c r="AM225" s="26">
        <v>9059</v>
      </c>
      <c r="AN225" s="26"/>
      <c r="AO225" s="35">
        <v>3.5301903603700002E-2</v>
      </c>
      <c r="AP225" s="35">
        <v>3.58541354244</v>
      </c>
      <c r="AQ225" s="35">
        <v>3.49815031247</v>
      </c>
      <c r="AR225" s="35">
        <v>11.313708499000001</v>
      </c>
      <c r="AS225" s="35">
        <v>147.75655653800001</v>
      </c>
      <c r="AT225" s="35">
        <v>142.688471854</v>
      </c>
      <c r="AU225" s="35">
        <f>AO225/AR225</f>
        <v>3.1202769283670581E-3</v>
      </c>
      <c r="AV225" s="35">
        <f>AP225/AS225</f>
        <v>2.4265681513211929E-2</v>
      </c>
      <c r="AW225" s="35">
        <f>AQ225/AT225</f>
        <v>2.4515998153300959E-2</v>
      </c>
      <c r="AX225" s="26">
        <v>43</v>
      </c>
      <c r="AY225" s="26">
        <v>17</v>
      </c>
      <c r="AZ225" s="26">
        <v>7</v>
      </c>
      <c r="BA225" s="35">
        <v>0.28284271247499998</v>
      </c>
      <c r="BB225" s="35">
        <v>0.14571652518600001</v>
      </c>
      <c r="BC225" s="35">
        <v>0.14442153021599999</v>
      </c>
      <c r="BD225" s="26">
        <v>20</v>
      </c>
      <c r="BE225" s="26">
        <v>507</v>
      </c>
      <c r="BF225" s="26">
        <v>494</v>
      </c>
      <c r="BG225" s="27"/>
      <c r="BH225" s="35">
        <v>0.16409204960099999</v>
      </c>
      <c r="BI225" s="35">
        <v>0.16409204960099999</v>
      </c>
      <c r="BJ225" s="35">
        <v>0.16409204960099999</v>
      </c>
      <c r="BK225" s="35">
        <v>10</v>
      </c>
      <c r="BL225" s="35">
        <v>10</v>
      </c>
      <c r="BM225" s="35">
        <v>10</v>
      </c>
      <c r="BN225" s="35">
        <f>BH225/BK225</f>
        <v>1.64092049601E-2</v>
      </c>
      <c r="BO225" s="35">
        <f>BI225/BL225</f>
        <v>1.64092049601E-2</v>
      </c>
      <c r="BP225" s="35">
        <f>BJ225/BM225</f>
        <v>1.64092049601E-2</v>
      </c>
      <c r="BQ225" s="26">
        <v>5</v>
      </c>
      <c r="BR225" s="26">
        <v>4</v>
      </c>
      <c r="BS225" s="26">
        <v>4</v>
      </c>
      <c r="BT225" s="35">
        <v>0.35714285714299998</v>
      </c>
      <c r="BU225" s="35">
        <v>0.35714285714299998</v>
      </c>
      <c r="BV225" s="35">
        <v>0.35714285714299998</v>
      </c>
      <c r="BW225" s="26">
        <v>14</v>
      </c>
      <c r="BX225" s="26">
        <v>14</v>
      </c>
      <c r="BY225" s="26">
        <v>14</v>
      </c>
      <c r="BZ225" s="27"/>
      <c r="CA225" s="35">
        <v>3.5301903603700002E-2</v>
      </c>
      <c r="CB225" s="35">
        <v>3.3823369810799999</v>
      </c>
      <c r="CC225" s="35">
        <v>3.3823369810799999</v>
      </c>
      <c r="CD225" s="35">
        <v>11.313708499000001</v>
      </c>
      <c r="CE225" s="35">
        <v>71.6100551599</v>
      </c>
      <c r="CF225" s="35">
        <v>73.756355658299995</v>
      </c>
      <c r="CG225" s="35">
        <f>CA225/CD225</f>
        <v>3.1202769283670581E-3</v>
      </c>
      <c r="CH225" s="35">
        <f>CB225/CE225</f>
        <v>4.7232710176350091E-2</v>
      </c>
      <c r="CI225" s="35">
        <f>CC225/CF225</f>
        <v>4.5858244362692785E-2</v>
      </c>
      <c r="CJ225" s="26">
        <v>43</v>
      </c>
      <c r="CK225" s="26">
        <v>17</v>
      </c>
      <c r="CL225" s="26">
        <v>7</v>
      </c>
      <c r="CM225" s="35">
        <v>0.28284271247499998</v>
      </c>
      <c r="CN225" s="35">
        <v>7.4905915439199999E-2</v>
      </c>
      <c r="CO225" s="35">
        <v>7.7150999642599999E-2</v>
      </c>
      <c r="CP225" s="26">
        <v>20</v>
      </c>
      <c r="CQ225" s="26">
        <v>478</v>
      </c>
      <c r="CR225" s="26">
        <v>478</v>
      </c>
      <c r="CS225" s="26"/>
      <c r="CT225" s="35">
        <v>201710161900</v>
      </c>
      <c r="CU225" s="35">
        <v>201710162100</v>
      </c>
      <c r="CV225" s="35">
        <v>4.9316186827478896</v>
      </c>
      <c r="CW225" s="35">
        <v>5.0870301329988399</v>
      </c>
      <c r="CX225" s="35">
        <v>0.55025502224510203</v>
      </c>
      <c r="CY225" s="35">
        <v>253.128212330282</v>
      </c>
      <c r="CZ225" s="35">
        <v>245.460563752908</v>
      </c>
      <c r="DA225" s="35">
        <v>7.5422887136799304</v>
      </c>
      <c r="DC225" s="47">
        <f>AQ225*CW225*3600/AT225</f>
        <v>448.96903684698924</v>
      </c>
      <c r="DD225" s="47">
        <f>(CX225/CW225)*DC225</f>
        <v>48.5641839931398</v>
      </c>
    </row>
    <row r="226" spans="1:108" s="1" customFormat="1" ht="24" customHeight="1" x14ac:dyDescent="0.3">
      <c r="A226" s="3" t="s">
        <v>611</v>
      </c>
      <c r="B226" s="11">
        <v>34.403807999999998</v>
      </c>
      <c r="C226" s="11">
        <v>-118.996014</v>
      </c>
      <c r="D226" s="23" t="str">
        <f>CONCATENATE(E226,"_",F226,"_",TEXT(G226,"00000"))</f>
        <v>ANG_CH4_00222</v>
      </c>
      <c r="E226" s="23" t="s">
        <v>20</v>
      </c>
      <c r="F226" s="23" t="s">
        <v>21</v>
      </c>
      <c r="G226" s="23">
        <f>G225+1</f>
        <v>222</v>
      </c>
      <c r="H226" s="11">
        <v>34.403807999999998</v>
      </c>
      <c r="I226" s="11">
        <v>-118.996014</v>
      </c>
      <c r="J226" s="3" t="s">
        <v>22</v>
      </c>
      <c r="K226" s="12" t="s">
        <v>29</v>
      </c>
      <c r="L226" s="12" t="s">
        <v>57</v>
      </c>
      <c r="M226" s="12" t="s">
        <v>24</v>
      </c>
      <c r="N226" s="1" t="s">
        <v>560</v>
      </c>
      <c r="O226" s="12" t="s">
        <v>27</v>
      </c>
      <c r="P226" s="12" t="s">
        <v>30</v>
      </c>
      <c r="Q226" s="12" t="s">
        <v>28</v>
      </c>
      <c r="R226" s="1" t="s">
        <v>305</v>
      </c>
      <c r="S226" s="3" t="str">
        <f>CONCATENATE(MID(R226,8,2),"/",MID(R226,10,2),"/",MID(R226,6,2))</f>
        <v>10/16/17</v>
      </c>
      <c r="T226" s="3" t="str">
        <f>CONCATENATE(MID(R226,13,2),":",MID(R226,15,2),":",MID(R226,17,2))</f>
        <v>20:24:54</v>
      </c>
      <c r="U226" s="22"/>
      <c r="V226" s="35">
        <v>29.5647642522</v>
      </c>
      <c r="W226" s="35">
        <v>28.323555406899999</v>
      </c>
      <c r="X226" s="35">
        <v>29.215017980399999</v>
      </c>
      <c r="Y226" s="35">
        <v>148.309574876</v>
      </c>
      <c r="Z226" s="35">
        <v>143.76108652900001</v>
      </c>
      <c r="AA226" s="35">
        <v>146.54654550699999</v>
      </c>
      <c r="AB226" s="35">
        <f>V226/Y226</f>
        <v>0.19934494638608985</v>
      </c>
      <c r="AC226" s="35">
        <f>W226/Z226</f>
        <v>0.19701823414632072</v>
      </c>
      <c r="AD226" s="35">
        <f>X226/AA226</f>
        <v>0.19935657902631695</v>
      </c>
      <c r="AE226" s="26">
        <v>867</v>
      </c>
      <c r="AF226" s="26">
        <v>319</v>
      </c>
      <c r="AG226" s="26">
        <v>87</v>
      </c>
      <c r="AH226" s="35">
        <v>1.2057100863100001E-2</v>
      </c>
      <c r="AI226" s="35">
        <v>1.2273111070899999E-2</v>
      </c>
      <c r="AJ226" s="35">
        <v>1.2083622245499999E-2</v>
      </c>
      <c r="AK226" s="26">
        <v>6474</v>
      </c>
      <c r="AL226" s="26">
        <v>6165</v>
      </c>
      <c r="AM226" s="26">
        <v>6383</v>
      </c>
      <c r="AN226" s="26"/>
      <c r="AO226" s="35" t="s">
        <v>647</v>
      </c>
      <c r="AP226" s="35">
        <v>1.75965576245</v>
      </c>
      <c r="AQ226" s="35">
        <v>2.5336411747800001</v>
      </c>
      <c r="AR226" s="35" t="s">
        <v>647</v>
      </c>
      <c r="AS226" s="35">
        <v>104.78549517899999</v>
      </c>
      <c r="AT226" s="35">
        <v>142.688471854</v>
      </c>
      <c r="AU226" s="35" t="e">
        <f>AO226/AR226</f>
        <v>#VALUE!</v>
      </c>
      <c r="AV226" s="35">
        <f>AP226/AS226</f>
        <v>1.6792932642481339E-2</v>
      </c>
      <c r="AW226" s="35">
        <f>AQ226/AT226</f>
        <v>1.7756453214892106E-2</v>
      </c>
      <c r="AX226" s="26" t="s">
        <v>647</v>
      </c>
      <c r="AY226" s="26">
        <v>18</v>
      </c>
      <c r="AZ226" s="26">
        <v>7</v>
      </c>
      <c r="BA226" s="35" t="s">
        <v>647</v>
      </c>
      <c r="BB226" s="35">
        <v>0.31372902748300002</v>
      </c>
      <c r="BC226" s="35">
        <v>0.26133419753499998</v>
      </c>
      <c r="BD226" s="26" t="s">
        <v>647</v>
      </c>
      <c r="BE226" s="26">
        <v>167</v>
      </c>
      <c r="BF226" s="26">
        <v>273</v>
      </c>
      <c r="BG226" s="27"/>
      <c r="BH226" s="35" t="s">
        <v>647</v>
      </c>
      <c r="BI226" s="35" t="s">
        <v>647</v>
      </c>
      <c r="BJ226" s="35">
        <v>0.40116339715100002</v>
      </c>
      <c r="BK226" s="35" t="s">
        <v>647</v>
      </c>
      <c r="BL226" s="35" t="s">
        <v>647</v>
      </c>
      <c r="BM226" s="35">
        <v>14.1421356237</v>
      </c>
      <c r="BN226" s="35" t="e">
        <f>BH226/BK226</f>
        <v>#VALUE!</v>
      </c>
      <c r="BO226" s="35" t="e">
        <f>BI226/BL226</f>
        <v>#VALUE!</v>
      </c>
      <c r="BP226" s="35">
        <f>BJ226/BM226</f>
        <v>2.8366535848992507E-2</v>
      </c>
      <c r="BQ226" s="26" t="s">
        <v>647</v>
      </c>
      <c r="BR226" s="26" t="s">
        <v>647</v>
      </c>
      <c r="BS226" s="26">
        <v>3</v>
      </c>
      <c r="BT226" s="35" t="s">
        <v>647</v>
      </c>
      <c r="BU226" s="35" t="s">
        <v>647</v>
      </c>
      <c r="BV226" s="35">
        <v>0.25253813613800002</v>
      </c>
      <c r="BW226" s="26" t="s">
        <v>647</v>
      </c>
      <c r="BX226" s="26" t="s">
        <v>647</v>
      </c>
      <c r="BY226" s="26">
        <v>28</v>
      </c>
      <c r="BZ226" s="27"/>
      <c r="CA226" s="35" t="s">
        <v>647</v>
      </c>
      <c r="CB226" s="35">
        <v>1.75965576245</v>
      </c>
      <c r="CC226" s="35">
        <v>2.45798655775</v>
      </c>
      <c r="CD226" s="35" t="s">
        <v>647</v>
      </c>
      <c r="CE226" s="35">
        <v>75.153176912199996</v>
      </c>
      <c r="CF226" s="35">
        <v>73.756355658299995</v>
      </c>
      <c r="CG226" s="35" t="e">
        <f>CA226/CD226</f>
        <v>#VALUE!</v>
      </c>
      <c r="CH226" s="35">
        <f>CB226/CE226</f>
        <v>2.341425651913254E-2</v>
      </c>
      <c r="CI226" s="35">
        <f>CC226/CF226</f>
        <v>3.3325759330320115E-2</v>
      </c>
      <c r="CJ226" s="26" t="s">
        <v>647</v>
      </c>
      <c r="CK226" s="26">
        <v>18</v>
      </c>
      <c r="CL226" s="26">
        <v>7</v>
      </c>
      <c r="CM226" s="35" t="s">
        <v>647</v>
      </c>
      <c r="CN226" s="35">
        <v>0.22500951171299999</v>
      </c>
      <c r="CO226" s="35">
        <v>0.140221208476</v>
      </c>
      <c r="CP226" s="26" t="s">
        <v>647</v>
      </c>
      <c r="CQ226" s="26">
        <v>167</v>
      </c>
      <c r="CR226" s="26">
        <v>263</v>
      </c>
      <c r="CS226" s="26"/>
      <c r="CT226" s="35">
        <v>201710161900</v>
      </c>
      <c r="CU226" s="35">
        <v>201710162100</v>
      </c>
      <c r="CV226" s="35">
        <v>4.9316186827478896</v>
      </c>
      <c r="CW226" s="35">
        <v>5.0270880582260498</v>
      </c>
      <c r="CX226" s="35">
        <v>0.48518134691053399</v>
      </c>
      <c r="CY226" s="35">
        <v>253.128212330282</v>
      </c>
      <c r="CZ226" s="35">
        <v>244.945813113794</v>
      </c>
      <c r="DA226" s="35">
        <v>7.5011657465113197</v>
      </c>
      <c r="DC226" s="47">
        <f>AQ226*CW226*3600/AT226</f>
        <v>321.34771408692114</v>
      </c>
      <c r="DD226" s="47">
        <f>(CX226/CW226)*DC226</f>
        <v>31.01435959375884</v>
      </c>
    </row>
    <row r="227" spans="1:108" s="1" customFormat="1" ht="24" customHeight="1" x14ac:dyDescent="0.3">
      <c r="A227" s="3" t="s">
        <v>616</v>
      </c>
      <c r="B227" s="11">
        <v>34.407964999999997</v>
      </c>
      <c r="C227" s="11">
        <v>-118.99313600000001</v>
      </c>
      <c r="D227" s="23" t="str">
        <f>CONCATENATE(E227,"_",F227,"_",TEXT(G227,"00000"))</f>
        <v>ANG_CH4_00223</v>
      </c>
      <c r="E227" s="23" t="s">
        <v>20</v>
      </c>
      <c r="F227" s="23" t="s">
        <v>21</v>
      </c>
      <c r="G227" s="23">
        <f>G226+1</f>
        <v>223</v>
      </c>
      <c r="H227" s="11">
        <v>34.407964999999997</v>
      </c>
      <c r="I227" s="11">
        <v>-118.99313600000001</v>
      </c>
      <c r="J227" s="3" t="s">
        <v>25</v>
      </c>
      <c r="K227" s="12" t="s">
        <v>29</v>
      </c>
      <c r="L227" s="12" t="s">
        <v>57</v>
      </c>
      <c r="M227" s="12" t="s">
        <v>24</v>
      </c>
      <c r="N227" s="1" t="s">
        <v>562</v>
      </c>
      <c r="O227" s="12" t="s">
        <v>27</v>
      </c>
      <c r="P227" s="12" t="s">
        <v>30</v>
      </c>
      <c r="Q227" s="12" t="s">
        <v>28</v>
      </c>
      <c r="R227" s="1" t="s">
        <v>306</v>
      </c>
      <c r="S227" s="3" t="str">
        <f>CONCATENATE(MID(R227,8,2),"/",MID(R227,10,2),"/",MID(R227,6,2))</f>
        <v>10/16/17</v>
      </c>
      <c r="T227" s="3" t="str">
        <f>CONCATENATE(MID(R227,13,2),":",MID(R227,15,2),":",MID(R227,17,2))</f>
        <v>20:29:00</v>
      </c>
      <c r="U227" s="22"/>
      <c r="V227" s="35">
        <v>11.4642560983</v>
      </c>
      <c r="W227" s="35">
        <v>13.1216239063</v>
      </c>
      <c r="X227" s="35">
        <v>15.4038918642</v>
      </c>
      <c r="Y227" s="35">
        <v>124.373831653</v>
      </c>
      <c r="Z227" s="35">
        <v>139.530390955</v>
      </c>
      <c r="AA227" s="35">
        <v>146.49726959899999</v>
      </c>
      <c r="AB227" s="35">
        <f>V227/Y227</f>
        <v>9.2175789279251269E-2</v>
      </c>
      <c r="AC227" s="35">
        <f>W227/Z227</f>
        <v>9.4041332619299117E-2</v>
      </c>
      <c r="AD227" s="35">
        <f>X227/AA227</f>
        <v>0.10514797925152011</v>
      </c>
      <c r="AE227" s="26">
        <v>897</v>
      </c>
      <c r="AF227" s="26">
        <v>280</v>
      </c>
      <c r="AG227" s="26">
        <v>43</v>
      </c>
      <c r="AH227" s="35">
        <v>2.5945268091999998E-2</v>
      </c>
      <c r="AI227" s="35">
        <v>2.5587821557800001E-2</v>
      </c>
      <c r="AJ227" s="35">
        <v>2.33082908418E-2</v>
      </c>
      <c r="AK227" s="26">
        <v>2523</v>
      </c>
      <c r="AL227" s="26">
        <v>2870</v>
      </c>
      <c r="AM227" s="26">
        <v>3308</v>
      </c>
      <c r="AN227" s="26"/>
      <c r="AO227" s="35">
        <v>31.6196382573</v>
      </c>
      <c r="AP227" s="35">
        <v>31.956957924099999</v>
      </c>
      <c r="AQ227" s="35">
        <v>29.242576543999999</v>
      </c>
      <c r="AR227" s="35">
        <v>147.88299428900001</v>
      </c>
      <c r="AS227" s="35">
        <v>148.63781483899999</v>
      </c>
      <c r="AT227" s="35">
        <v>131.64957272999999</v>
      </c>
      <c r="AU227" s="35">
        <f>AO227/AR227</f>
        <v>0.21381524230911494</v>
      </c>
      <c r="AV227" s="35">
        <f>AP227/AS227</f>
        <v>0.21499884103325129</v>
      </c>
      <c r="AW227" s="35">
        <f>AQ227/AT227</f>
        <v>0.22212435587598583</v>
      </c>
      <c r="AX227" s="26">
        <v>69</v>
      </c>
      <c r="AY227" s="26">
        <v>29</v>
      </c>
      <c r="AZ227" s="26">
        <v>13</v>
      </c>
      <c r="BA227" s="35">
        <v>1.4611067183999999E-2</v>
      </c>
      <c r="BB227" s="35">
        <v>1.45220770118E-2</v>
      </c>
      <c r="BC227" s="35">
        <v>1.4020487415099999E-2</v>
      </c>
      <c r="BD227" s="26">
        <v>5327</v>
      </c>
      <c r="BE227" s="26">
        <v>5387</v>
      </c>
      <c r="BF227" s="26">
        <v>4942</v>
      </c>
      <c r="BG227" s="27"/>
      <c r="BH227" s="35">
        <v>19.815891929100001</v>
      </c>
      <c r="BI227" s="35">
        <v>19.905927919300002</v>
      </c>
      <c r="BJ227" s="35">
        <v>19.874274915899999</v>
      </c>
      <c r="BK227" s="35">
        <v>148.844113085</v>
      </c>
      <c r="BL227" s="35">
        <v>148.844113085</v>
      </c>
      <c r="BM227" s="35">
        <v>147.197894007</v>
      </c>
      <c r="BN227" s="35">
        <f>BH227/BK227</f>
        <v>0.13313184860582153</v>
      </c>
      <c r="BO227" s="35">
        <f>BI227/BL227</f>
        <v>0.1337367498567604</v>
      </c>
      <c r="BP227" s="35">
        <f>BJ227/BM227</f>
        <v>0.13501738628784238</v>
      </c>
      <c r="BQ227" s="26">
        <v>4</v>
      </c>
      <c r="BR227" s="26">
        <v>4</v>
      </c>
      <c r="BS227" s="26">
        <v>3</v>
      </c>
      <c r="BT227" s="35">
        <v>2.8896719618899998E-2</v>
      </c>
      <c r="BU227" s="35">
        <v>2.8758813100900001E-2</v>
      </c>
      <c r="BV227" s="35">
        <v>2.8493040012099999E-2</v>
      </c>
      <c r="BW227" s="26">
        <v>2711</v>
      </c>
      <c r="BX227" s="26">
        <v>2724</v>
      </c>
      <c r="BY227" s="26">
        <v>2719</v>
      </c>
      <c r="BZ227" s="27"/>
      <c r="CA227" s="35">
        <v>29.1445879686</v>
      </c>
      <c r="CB227" s="35">
        <v>29.2372800646</v>
      </c>
      <c r="CC227" s="35">
        <v>29.242576543999999</v>
      </c>
      <c r="CD227" s="35">
        <v>70.3</v>
      </c>
      <c r="CE227" s="35">
        <v>70.3</v>
      </c>
      <c r="CF227" s="35">
        <v>60.829680255600003</v>
      </c>
      <c r="CG227" s="35">
        <f>CA227/CD227</f>
        <v>0.41457450879943103</v>
      </c>
      <c r="CH227" s="35">
        <f>CB227/CE227</f>
        <v>0.41589303079089618</v>
      </c>
      <c r="CI227" s="35">
        <f>CC227/CF227</f>
        <v>0.48072875644135771</v>
      </c>
      <c r="CJ227" s="26">
        <v>69</v>
      </c>
      <c r="CK227" s="26">
        <v>29</v>
      </c>
      <c r="CL227" s="26">
        <v>13</v>
      </c>
      <c r="CM227" s="35">
        <v>7.51421608448E-3</v>
      </c>
      <c r="CN227" s="35">
        <v>7.4883626796200002E-3</v>
      </c>
      <c r="CO227" s="35">
        <v>6.4782721948900002E-3</v>
      </c>
      <c r="CP227" s="26">
        <v>4924</v>
      </c>
      <c r="CQ227" s="26">
        <v>4941</v>
      </c>
      <c r="CR227" s="26">
        <v>4942</v>
      </c>
      <c r="CS227" s="26"/>
      <c r="CT227" s="35">
        <v>201710161900</v>
      </c>
      <c r="CU227" s="35">
        <v>201710162100</v>
      </c>
      <c r="CV227" s="35">
        <v>4.9316186827478896</v>
      </c>
      <c r="CW227" s="35">
        <v>5.0870301329988399</v>
      </c>
      <c r="CX227" s="35">
        <v>0.55025502224510203</v>
      </c>
      <c r="CY227" s="35">
        <v>253.128212330282</v>
      </c>
      <c r="CZ227" s="35">
        <v>245.460563752908</v>
      </c>
      <c r="DA227" s="35">
        <v>7.5422887136799304</v>
      </c>
      <c r="DC227" s="47">
        <f>AQ227*CW227*3600/AT227</f>
        <v>4067.8318498107524</v>
      </c>
      <c r="DD227" s="47">
        <f>(CX227/CW227)*DC227</f>
        <v>440.01015258139034</v>
      </c>
    </row>
    <row r="228" spans="1:108" s="1" customFormat="1" ht="24" customHeight="1" x14ac:dyDescent="0.3">
      <c r="A228" s="3" t="s">
        <v>614</v>
      </c>
      <c r="B228" s="11">
        <v>34.404277999999998</v>
      </c>
      <c r="C228" s="11">
        <v>-118.99849399999999</v>
      </c>
      <c r="D228" s="23" t="str">
        <f>CONCATENATE(E228,"_",F228,"_",TEXT(G228,"00000"))</f>
        <v>ANG_CH4_00224</v>
      </c>
      <c r="E228" s="23" t="s">
        <v>20</v>
      </c>
      <c r="F228" s="23" t="s">
        <v>21</v>
      </c>
      <c r="G228" s="23">
        <f>G227+1</f>
        <v>224</v>
      </c>
      <c r="H228" s="11">
        <v>34.404277999999998</v>
      </c>
      <c r="I228" s="11">
        <v>-118.99849399999999</v>
      </c>
      <c r="J228" s="3" t="s">
        <v>22</v>
      </c>
      <c r="K228" s="12" t="s">
        <v>29</v>
      </c>
      <c r="L228" s="12" t="s">
        <v>57</v>
      </c>
      <c r="M228" s="12" t="s">
        <v>24</v>
      </c>
      <c r="N228" s="1" t="s">
        <v>403</v>
      </c>
      <c r="O228" s="12" t="s">
        <v>27</v>
      </c>
      <c r="P228" s="12" t="s">
        <v>30</v>
      </c>
      <c r="Q228" s="12" t="s">
        <v>28</v>
      </c>
      <c r="R228" s="1" t="s">
        <v>306</v>
      </c>
      <c r="S228" s="3" t="str">
        <f>CONCATENATE(MID(R228,8,2),"/",MID(R228,10,2),"/",MID(R228,6,2))</f>
        <v>10/16/17</v>
      </c>
      <c r="T228" s="3" t="str">
        <f>CONCATENATE(MID(R228,13,2),":",MID(R228,15,2),":",MID(R228,17,2))</f>
        <v>20:29:00</v>
      </c>
      <c r="U228" s="22"/>
      <c r="V228" s="35">
        <v>9.9620556230399995</v>
      </c>
      <c r="W228" s="35">
        <v>11.334838857999999</v>
      </c>
      <c r="X228" s="35">
        <v>12.5280086706</v>
      </c>
      <c r="Y228" s="35">
        <v>124.373831653</v>
      </c>
      <c r="Z228" s="35">
        <v>139.530390955</v>
      </c>
      <c r="AA228" s="35">
        <v>146.49726959899999</v>
      </c>
      <c r="AB228" s="35">
        <f>V228/Y228</f>
        <v>8.0097682049660543E-2</v>
      </c>
      <c r="AC228" s="35">
        <f>W228/Z228</f>
        <v>8.1235627453058609E-2</v>
      </c>
      <c r="AD228" s="35">
        <f>X228/AA228</f>
        <v>8.5517011374289242E-2</v>
      </c>
      <c r="AE228" s="26">
        <v>897</v>
      </c>
      <c r="AF228" s="26">
        <v>280</v>
      </c>
      <c r="AG228" s="26">
        <v>43</v>
      </c>
      <c r="AH228" s="35">
        <v>3.0906473747E-2</v>
      </c>
      <c r="AI228" s="35">
        <v>3.1383353790999997E-2</v>
      </c>
      <c r="AJ228" s="35">
        <v>2.9873624992200001E-2</v>
      </c>
      <c r="AK228" s="26">
        <v>2118</v>
      </c>
      <c r="AL228" s="26">
        <v>2340</v>
      </c>
      <c r="AM228" s="26">
        <v>2581</v>
      </c>
      <c r="AN228" s="26"/>
      <c r="AO228" s="35">
        <v>19.417127561099999</v>
      </c>
      <c r="AP228" s="35">
        <v>20.3254258005</v>
      </c>
      <c r="AQ228" s="35">
        <v>20.3254258005</v>
      </c>
      <c r="AR228" s="35">
        <v>141.125369796</v>
      </c>
      <c r="AS228" s="35">
        <v>149.02590378900001</v>
      </c>
      <c r="AT228" s="35">
        <v>149.02590378900001</v>
      </c>
      <c r="AU228" s="35">
        <f>AO228/AR228</f>
        <v>0.13758778870991026</v>
      </c>
      <c r="AV228" s="35">
        <f>AP228/AS228</f>
        <v>0.13638854241929632</v>
      </c>
      <c r="AW228" s="35">
        <f>AQ228/AT228</f>
        <v>0.13638854241929632</v>
      </c>
      <c r="AX228" s="26">
        <v>78</v>
      </c>
      <c r="AY228" s="26">
        <v>34</v>
      </c>
      <c r="AZ228" s="26">
        <v>14</v>
      </c>
      <c r="BA228" s="35">
        <v>2.3081575642900001E-2</v>
      </c>
      <c r="BB228" s="35">
        <v>2.3212396035700002E-2</v>
      </c>
      <c r="BC228" s="35">
        <v>2.3212396035700002E-2</v>
      </c>
      <c r="BD228" s="26">
        <v>3218</v>
      </c>
      <c r="BE228" s="26">
        <v>3379</v>
      </c>
      <c r="BF228" s="26">
        <v>3379</v>
      </c>
      <c r="BG228" s="27"/>
      <c r="BH228" s="35">
        <v>7.7108742675700004</v>
      </c>
      <c r="BI228" s="35">
        <v>7.7108742675700004</v>
      </c>
      <c r="BJ228" s="35">
        <v>8.76858603238</v>
      </c>
      <c r="BK228" s="35">
        <v>149.243760339</v>
      </c>
      <c r="BL228" s="35">
        <v>149.243760339</v>
      </c>
      <c r="BM228" s="35">
        <v>140.6</v>
      </c>
      <c r="BN228" s="35">
        <f>BH228/BK228</f>
        <v>5.1666309198154223E-2</v>
      </c>
      <c r="BO228" s="35">
        <f>BI228/BL228</f>
        <v>5.1666309198154223E-2</v>
      </c>
      <c r="BP228" s="35">
        <f>BJ228/BM228</f>
        <v>6.2365476759459464E-2</v>
      </c>
      <c r="BQ228" s="26">
        <v>9</v>
      </c>
      <c r="BR228" s="26">
        <v>8</v>
      </c>
      <c r="BS228" s="26">
        <v>6</v>
      </c>
      <c r="BT228" s="35">
        <v>7.9103069029799994E-2</v>
      </c>
      <c r="BU228" s="35">
        <v>7.9103069029799994E-2</v>
      </c>
      <c r="BV228" s="35">
        <v>6.5894924309900002E-2</v>
      </c>
      <c r="BW228" s="26">
        <v>993</v>
      </c>
      <c r="BX228" s="26">
        <v>993</v>
      </c>
      <c r="BY228" s="26">
        <v>1123</v>
      </c>
      <c r="BZ228" s="27"/>
      <c r="CA228" s="35">
        <v>18.229736404499999</v>
      </c>
      <c r="CB228" s="35">
        <v>18.239292811599999</v>
      </c>
      <c r="CC228" s="35">
        <v>18.239292811599999</v>
      </c>
      <c r="CD228" s="35">
        <v>67.816959530800005</v>
      </c>
      <c r="CE228" s="35">
        <v>69.056571012500001</v>
      </c>
      <c r="CF228" s="35">
        <v>69.056571012500001</v>
      </c>
      <c r="CG228" s="35">
        <f>CA228/CD228</f>
        <v>0.26880792843891377</v>
      </c>
      <c r="CH228" s="35">
        <f>CB228/CE228</f>
        <v>0.26412103213607996</v>
      </c>
      <c r="CI228" s="35">
        <f>CC228/CF228</f>
        <v>0.26412103213607996</v>
      </c>
      <c r="CJ228" s="26">
        <v>78</v>
      </c>
      <c r="CK228" s="26">
        <v>34</v>
      </c>
      <c r="CL228" s="26">
        <v>14</v>
      </c>
      <c r="CM228" s="35">
        <v>1.1889785674600001E-2</v>
      </c>
      <c r="CN228" s="35">
        <v>1.20990558225E-2</v>
      </c>
      <c r="CO228" s="35">
        <v>1.20990558225E-2</v>
      </c>
      <c r="CP228" s="26">
        <v>3002</v>
      </c>
      <c r="CQ228" s="26">
        <v>3004</v>
      </c>
      <c r="CR228" s="26">
        <v>3004</v>
      </c>
      <c r="CS228" s="26"/>
      <c r="CT228" s="35">
        <v>201710161900</v>
      </c>
      <c r="CU228" s="35">
        <v>201710162100</v>
      </c>
      <c r="CV228" s="35">
        <v>4.9316186827478896</v>
      </c>
      <c r="CW228" s="35">
        <v>5.0270880582260498</v>
      </c>
      <c r="CX228" s="35">
        <v>0.48518134691053399</v>
      </c>
      <c r="CY228" s="35">
        <v>253.128212330282</v>
      </c>
      <c r="CZ228" s="35">
        <v>244.945813113794</v>
      </c>
      <c r="DA228" s="35">
        <v>7.5011657465113197</v>
      </c>
      <c r="DC228" s="47">
        <f>AQ228*CW228*3600/AT228</f>
        <v>2468.2939663496454</v>
      </c>
      <c r="DD228" s="47">
        <f>(CX228/CW228)*DC228</f>
        <v>238.22343617097127</v>
      </c>
    </row>
    <row r="229" spans="1:108" s="1" customFormat="1" ht="24" customHeight="1" x14ac:dyDescent="0.3">
      <c r="A229" s="3" t="s">
        <v>607</v>
      </c>
      <c r="B229" s="11">
        <v>34.405099999999997</v>
      </c>
      <c r="C229" s="11">
        <v>-118.99399</v>
      </c>
      <c r="D229" s="23" t="str">
        <f>CONCATENATE(E229,"_",F229,"_",TEXT(G229,"00000"))</f>
        <v>ANG_CH4_00225</v>
      </c>
      <c r="E229" s="23" t="s">
        <v>20</v>
      </c>
      <c r="F229" s="23" t="s">
        <v>21</v>
      </c>
      <c r="G229" s="23">
        <f>G228+1</f>
        <v>225</v>
      </c>
      <c r="H229" s="11">
        <v>34.405099999999997</v>
      </c>
      <c r="I229" s="11">
        <v>-118.99399</v>
      </c>
      <c r="J229" s="3" t="s">
        <v>22</v>
      </c>
      <c r="K229" s="12" t="s">
        <v>29</v>
      </c>
      <c r="L229" s="12" t="s">
        <v>57</v>
      </c>
      <c r="M229" s="12" t="s">
        <v>24</v>
      </c>
      <c r="N229" s="1" t="s">
        <v>401</v>
      </c>
      <c r="O229" s="12" t="s">
        <v>27</v>
      </c>
      <c r="P229" s="12" t="s">
        <v>30</v>
      </c>
      <c r="Q229" s="12" t="s">
        <v>28</v>
      </c>
      <c r="R229" s="1" t="s">
        <v>306</v>
      </c>
      <c r="S229" s="3" t="str">
        <f>CONCATENATE(MID(R229,8,2),"/",MID(R229,10,2),"/",MID(R229,6,2))</f>
        <v>10/16/17</v>
      </c>
      <c r="T229" s="3" t="str">
        <f>CONCATENATE(MID(R229,13,2),":",MID(R229,15,2),":",MID(R229,17,2))</f>
        <v>20:29:00</v>
      </c>
      <c r="U229" s="22"/>
      <c r="V229" s="35">
        <v>13.214551743399999</v>
      </c>
      <c r="W229" s="35">
        <v>14.474238340899999</v>
      </c>
      <c r="X229" s="35">
        <v>13.3333310091</v>
      </c>
      <c r="Y229" s="35">
        <v>120</v>
      </c>
      <c r="Z229" s="35">
        <v>147.146185815</v>
      </c>
      <c r="AA229" s="35">
        <v>139.16896205699999</v>
      </c>
      <c r="AB229" s="35">
        <f>V229/Y229</f>
        <v>0.11012126452833333</v>
      </c>
      <c r="AC229" s="35">
        <f>W229/Z229</f>
        <v>9.8366384835131104E-2</v>
      </c>
      <c r="AD229" s="35">
        <f>X229/AA229</f>
        <v>9.580678631230298E-2</v>
      </c>
      <c r="AE229" s="26">
        <v>791</v>
      </c>
      <c r="AF229" s="26">
        <v>318</v>
      </c>
      <c r="AG229" s="26">
        <v>56</v>
      </c>
      <c r="AH229" s="35">
        <v>2.2522522522500001E-2</v>
      </c>
      <c r="AI229" s="35">
        <v>2.5951708256699998E-2</v>
      </c>
      <c r="AJ229" s="35">
        <v>2.5858224090799999E-2</v>
      </c>
      <c r="AK229" s="26">
        <v>2664</v>
      </c>
      <c r="AL229" s="26">
        <v>2835</v>
      </c>
      <c r="AM229" s="26">
        <v>2691</v>
      </c>
      <c r="AN229" s="26"/>
      <c r="AO229" s="35">
        <v>1.0741989809400001</v>
      </c>
      <c r="AP229" s="35">
        <v>1.2325121560500001</v>
      </c>
      <c r="AQ229" s="35">
        <v>1.2325121560500001</v>
      </c>
      <c r="AR229" s="35">
        <v>60.829680255600003</v>
      </c>
      <c r="AS229" s="35">
        <v>126.788524717</v>
      </c>
      <c r="AT229" s="35">
        <v>131.64957272999999</v>
      </c>
      <c r="AU229" s="35">
        <f>AO229/AR229</f>
        <v>1.7659125881088433E-2</v>
      </c>
      <c r="AV229" s="35">
        <f>AP229/AS229</f>
        <v>9.7210071558214359E-3</v>
      </c>
      <c r="AW229" s="35">
        <f>AQ229/AT229</f>
        <v>9.3620672706455216E-3</v>
      </c>
      <c r="AX229" s="26">
        <v>82</v>
      </c>
      <c r="AY229" s="26">
        <v>33</v>
      </c>
      <c r="AZ229" s="26">
        <v>13</v>
      </c>
      <c r="BA229" s="35">
        <v>0.33005795038300001</v>
      </c>
      <c r="BB229" s="35">
        <v>0.59053807506900002</v>
      </c>
      <c r="BC229" s="35">
        <v>0.61317919296699996</v>
      </c>
      <c r="BD229" s="26">
        <v>97</v>
      </c>
      <c r="BE229" s="26">
        <v>113</v>
      </c>
      <c r="BF229" s="26">
        <v>113</v>
      </c>
      <c r="BG229" s="27"/>
      <c r="BH229" s="35" t="s">
        <v>647</v>
      </c>
      <c r="BI229" s="35" t="s">
        <v>647</v>
      </c>
      <c r="BJ229" s="35" t="s">
        <v>647</v>
      </c>
      <c r="BK229" s="35" t="s">
        <v>647</v>
      </c>
      <c r="BL229" s="35" t="s">
        <v>647</v>
      </c>
      <c r="BM229" s="35" t="s">
        <v>647</v>
      </c>
      <c r="BN229" s="35" t="e">
        <f>BH229/BK229</f>
        <v>#VALUE!</v>
      </c>
      <c r="BO229" s="35" t="e">
        <f>BI229/BL229</f>
        <v>#VALUE!</v>
      </c>
      <c r="BP229" s="35" t="e">
        <f>BJ229/BM229</f>
        <v>#VALUE!</v>
      </c>
      <c r="BQ229" s="26" t="s">
        <v>647</v>
      </c>
      <c r="BR229" s="26" t="s">
        <v>647</v>
      </c>
      <c r="BS229" s="26" t="s">
        <v>647</v>
      </c>
      <c r="BT229" s="35" t="s">
        <v>647</v>
      </c>
      <c r="BU229" s="35" t="s">
        <v>647</v>
      </c>
      <c r="BV229" s="35" t="s">
        <v>647</v>
      </c>
      <c r="BW229" s="26" t="s">
        <v>647</v>
      </c>
      <c r="BX229" s="26" t="s">
        <v>647</v>
      </c>
      <c r="BY229" s="26" t="s">
        <v>647</v>
      </c>
      <c r="BZ229" s="27"/>
      <c r="CA229" s="35">
        <v>1.0741989809400001</v>
      </c>
      <c r="CB229" s="35">
        <v>1.2325121560500001</v>
      </c>
      <c r="CC229" s="35">
        <v>1.2325121560500001</v>
      </c>
      <c r="CD229" s="35">
        <v>60.829680255600003</v>
      </c>
      <c r="CE229" s="35">
        <v>69.577367009699998</v>
      </c>
      <c r="CF229" s="35">
        <v>60.829680255600003</v>
      </c>
      <c r="CG229" s="35">
        <f>CA229/CD229</f>
        <v>1.7659125881088433E-2</v>
      </c>
      <c r="CH229" s="35">
        <f>CB229/CE229</f>
        <v>1.771426843269553E-2</v>
      </c>
      <c r="CI229" s="35">
        <f>CC229/CF229</f>
        <v>2.0261690524610878E-2</v>
      </c>
      <c r="CJ229" s="26">
        <v>82</v>
      </c>
      <c r="CK229" s="26">
        <v>33</v>
      </c>
      <c r="CL229" s="26">
        <v>13</v>
      </c>
      <c r="CM229" s="35">
        <v>0.33005795038300001</v>
      </c>
      <c r="CN229" s="35">
        <v>0.32406784820500001</v>
      </c>
      <c r="CO229" s="35">
        <v>0.28332408130199999</v>
      </c>
      <c r="CP229" s="26">
        <v>97</v>
      </c>
      <c r="CQ229" s="26">
        <v>113</v>
      </c>
      <c r="CR229" s="26">
        <v>113</v>
      </c>
      <c r="CS229" s="26"/>
      <c r="CT229" s="35">
        <v>201710161900</v>
      </c>
      <c r="CU229" s="35">
        <v>201710162100</v>
      </c>
      <c r="CV229" s="35">
        <v>4.9316186827478896</v>
      </c>
      <c r="CW229" s="35">
        <v>5.0270880582260498</v>
      </c>
      <c r="CX229" s="35">
        <v>0.48518134691053399</v>
      </c>
      <c r="CY229" s="35">
        <v>253.128212330282</v>
      </c>
      <c r="CZ229" s="35">
        <v>244.945813113794</v>
      </c>
      <c r="DA229" s="35">
        <v>7.5011657465113197</v>
      </c>
      <c r="DC229" s="47">
        <f>AQ229*CW229*3600/AT229</f>
        <v>169.4301716756558</v>
      </c>
      <c r="DD229" s="47">
        <f>(CX229/CW229)*DC229</f>
        <v>16.352281469659758</v>
      </c>
    </row>
    <row r="230" spans="1:108" s="1" customFormat="1" ht="24" customHeight="1" x14ac:dyDescent="0.3">
      <c r="A230" s="3" t="s">
        <v>611</v>
      </c>
      <c r="B230" s="11">
        <v>34.403807999999998</v>
      </c>
      <c r="C230" s="11">
        <v>-118.996014</v>
      </c>
      <c r="D230" s="23" t="str">
        <f>CONCATENATE(E230,"_",F230,"_",TEXT(G230,"00000"))</f>
        <v>ANG_CH4_00226</v>
      </c>
      <c r="E230" s="23" t="s">
        <v>20</v>
      </c>
      <c r="F230" s="23" t="s">
        <v>21</v>
      </c>
      <c r="G230" s="23">
        <f>G229+1</f>
        <v>226</v>
      </c>
      <c r="H230" s="11">
        <v>34.403807999999998</v>
      </c>
      <c r="I230" s="11">
        <v>-118.996014</v>
      </c>
      <c r="J230" s="3" t="s">
        <v>22</v>
      </c>
      <c r="K230" s="12" t="s">
        <v>29</v>
      </c>
      <c r="L230" s="12" t="s">
        <v>57</v>
      </c>
      <c r="M230" s="12" t="s">
        <v>24</v>
      </c>
      <c r="N230" s="1" t="s">
        <v>402</v>
      </c>
      <c r="O230" s="12" t="s">
        <v>27</v>
      </c>
      <c r="P230" s="12" t="s">
        <v>30</v>
      </c>
      <c r="Q230" s="12" t="s">
        <v>28</v>
      </c>
      <c r="R230" s="1" t="s">
        <v>306</v>
      </c>
      <c r="S230" s="3" t="str">
        <f>CONCATENATE(MID(R230,8,2),"/",MID(R230,10,2),"/",MID(R230,6,2))</f>
        <v>10/16/17</v>
      </c>
      <c r="T230" s="3" t="str">
        <f>CONCATENATE(MID(R230,13,2),":",MID(R230,15,2),":",MID(R230,17,2))</f>
        <v>20:29:00</v>
      </c>
      <c r="U230" s="22"/>
      <c r="V230" s="35">
        <v>1.30778353283</v>
      </c>
      <c r="W230" s="35">
        <v>4.5954671124599997</v>
      </c>
      <c r="X230" s="35">
        <v>3.3908633761</v>
      </c>
      <c r="Y230" s="35">
        <v>110.163514831</v>
      </c>
      <c r="Z230" s="35">
        <v>147.146185815</v>
      </c>
      <c r="AA230" s="35">
        <v>139.16896205699999</v>
      </c>
      <c r="AB230" s="35">
        <f>V230/Y230</f>
        <v>1.1871294546440796E-2</v>
      </c>
      <c r="AC230" s="35">
        <f>W230/Z230</f>
        <v>3.123062338997808E-2</v>
      </c>
      <c r="AD230" s="35">
        <f>X230/AA230</f>
        <v>2.436508346387746E-2</v>
      </c>
      <c r="AE230" s="26">
        <v>1124</v>
      </c>
      <c r="AF230" s="26">
        <v>318</v>
      </c>
      <c r="AG230" s="26">
        <v>56</v>
      </c>
      <c r="AH230" s="35">
        <v>0.22667389883</v>
      </c>
      <c r="AI230" s="35">
        <v>7.2130483242799998E-2</v>
      </c>
      <c r="AJ230" s="35">
        <v>9.2532554559100005E-2</v>
      </c>
      <c r="AK230" s="26">
        <v>243</v>
      </c>
      <c r="AL230" s="26">
        <v>1020</v>
      </c>
      <c r="AM230" s="26">
        <v>752</v>
      </c>
      <c r="AN230" s="26"/>
      <c r="AO230" s="35">
        <v>12.779307127599999</v>
      </c>
      <c r="AP230" s="35">
        <v>13.295999093300001</v>
      </c>
      <c r="AQ230" s="35">
        <v>13.3166408042</v>
      </c>
      <c r="AR230" s="35">
        <v>141.125369796</v>
      </c>
      <c r="AS230" s="35">
        <v>149.02590378900001</v>
      </c>
      <c r="AT230" s="35">
        <v>149.02590378900001</v>
      </c>
      <c r="AU230" s="35">
        <f>AO230/AR230</f>
        <v>9.0552869027537605E-2</v>
      </c>
      <c r="AV230" s="35">
        <f>AP230/AS230</f>
        <v>8.92193823707675E-2</v>
      </c>
      <c r="AW230" s="35">
        <f>AQ230/AT230</f>
        <v>8.9357893263002891E-2</v>
      </c>
      <c r="AX230" s="26">
        <v>78</v>
      </c>
      <c r="AY230" s="26">
        <v>34</v>
      </c>
      <c r="AZ230" s="26">
        <v>14</v>
      </c>
      <c r="BA230" s="35">
        <v>3.5778665905E-2</v>
      </c>
      <c r="BB230" s="35">
        <v>3.6362858694699997E-2</v>
      </c>
      <c r="BC230" s="35">
        <v>3.63123547243E-2</v>
      </c>
      <c r="BD230" s="26">
        <v>2076</v>
      </c>
      <c r="BE230" s="26">
        <v>2157</v>
      </c>
      <c r="BF230" s="26">
        <v>2160</v>
      </c>
      <c r="BG230" s="27"/>
      <c r="BH230" s="35">
        <v>2.0943233213600001</v>
      </c>
      <c r="BI230" s="35">
        <v>3.7725010980300002</v>
      </c>
      <c r="BJ230" s="35">
        <v>3.9570892927000001</v>
      </c>
      <c r="BK230" s="35">
        <v>101.20064229</v>
      </c>
      <c r="BL230" s="35">
        <v>148.75920139600001</v>
      </c>
      <c r="BM230" s="35">
        <v>140.6</v>
      </c>
      <c r="BN230" s="35">
        <f>BH230/BK230</f>
        <v>2.0694763135578911E-2</v>
      </c>
      <c r="BO230" s="35">
        <f>BI230/BL230</f>
        <v>2.5359783210905561E-2</v>
      </c>
      <c r="BP230" s="35">
        <f>BJ230/BM230</f>
        <v>2.8144305068990044E-2</v>
      </c>
      <c r="BQ230" s="26">
        <v>8</v>
      </c>
      <c r="BR230" s="26">
        <v>7</v>
      </c>
      <c r="BS230" s="26">
        <v>6</v>
      </c>
      <c r="BT230" s="35">
        <v>0.203295786039</v>
      </c>
      <c r="BU230" s="35">
        <v>0.172454441683</v>
      </c>
      <c r="BV230" s="35">
        <v>0.15578947368400001</v>
      </c>
      <c r="BW230" s="26">
        <v>262</v>
      </c>
      <c r="BX230" s="26">
        <v>454</v>
      </c>
      <c r="BY230" s="26">
        <v>475</v>
      </c>
      <c r="BZ230" s="27"/>
      <c r="CA230" s="35">
        <v>12.0640269611</v>
      </c>
      <c r="CB230" s="35">
        <v>12.090016175300001</v>
      </c>
      <c r="CC230" s="35">
        <v>12.1106578559</v>
      </c>
      <c r="CD230" s="35">
        <v>67.816959530800005</v>
      </c>
      <c r="CE230" s="35">
        <v>69.056571012500001</v>
      </c>
      <c r="CF230" s="35">
        <v>69.056571012500001</v>
      </c>
      <c r="CG230" s="35">
        <f>CA230/CD230</f>
        <v>0.17789100314385159</v>
      </c>
      <c r="CH230" s="35">
        <f>CB230/CE230</f>
        <v>0.17507408778103933</v>
      </c>
      <c r="CI230" s="35">
        <f>CC230/CF230</f>
        <v>0.17537299750530383</v>
      </c>
      <c r="CJ230" s="26">
        <v>78</v>
      </c>
      <c r="CK230" s="26">
        <v>34</v>
      </c>
      <c r="CL230" s="26">
        <v>14</v>
      </c>
      <c r="CM230" s="35">
        <v>1.81829529267E-2</v>
      </c>
      <c r="CN230" s="35">
        <v>1.8477663289699998E-2</v>
      </c>
      <c r="CO230" s="35">
        <v>1.8449524716100001E-2</v>
      </c>
      <c r="CP230" s="26">
        <v>1963</v>
      </c>
      <c r="CQ230" s="26">
        <v>1967</v>
      </c>
      <c r="CR230" s="26">
        <v>1970</v>
      </c>
      <c r="CS230" s="26"/>
      <c r="CT230" s="35">
        <v>201710161900</v>
      </c>
      <c r="CU230" s="35">
        <v>201710162100</v>
      </c>
      <c r="CV230" s="35">
        <v>4.9316186827478896</v>
      </c>
      <c r="CW230" s="35">
        <v>5.0270880582260498</v>
      </c>
      <c r="CX230" s="35">
        <v>0.48518134691053399</v>
      </c>
      <c r="CY230" s="35">
        <v>253.128212330282</v>
      </c>
      <c r="CZ230" s="35">
        <v>244.945813113794</v>
      </c>
      <c r="DA230" s="35">
        <v>7.5011657465113197</v>
      </c>
      <c r="DC230" s="47">
        <f>AQ230*CW230*3600/AT230</f>
        <v>1617.1559932704474</v>
      </c>
      <c r="DD230" s="47">
        <f>(CX230/CW230)*DC230</f>
        <v>156.07721883755332</v>
      </c>
    </row>
    <row r="231" spans="1:108" s="1" customFormat="1" ht="24" customHeight="1" x14ac:dyDescent="0.3">
      <c r="A231" s="3" t="s">
        <v>614</v>
      </c>
      <c r="B231" s="11">
        <v>34.404277999999998</v>
      </c>
      <c r="C231" s="11">
        <v>-118.99849399999999</v>
      </c>
      <c r="D231" s="23" t="str">
        <f>CONCATENATE(E231,"_",F231,"_",TEXT(G231,"00000"))</f>
        <v>ANG_CH4_00227</v>
      </c>
      <c r="E231" s="23" t="s">
        <v>20</v>
      </c>
      <c r="F231" s="23" t="s">
        <v>21</v>
      </c>
      <c r="G231" s="23">
        <f>G230+1</f>
        <v>227</v>
      </c>
      <c r="H231" s="11">
        <v>34.404277999999998</v>
      </c>
      <c r="I231" s="11">
        <v>-118.99849399999999</v>
      </c>
      <c r="J231" s="3" t="s">
        <v>22</v>
      </c>
      <c r="K231" s="12" t="s">
        <v>29</v>
      </c>
      <c r="L231" s="12" t="s">
        <v>57</v>
      </c>
      <c r="M231" s="12" t="s">
        <v>24</v>
      </c>
      <c r="N231" s="1" t="s">
        <v>400</v>
      </c>
      <c r="O231" s="12" t="s">
        <v>27</v>
      </c>
      <c r="P231" s="12" t="s">
        <v>30</v>
      </c>
      <c r="Q231" s="12" t="s">
        <v>28</v>
      </c>
      <c r="R231" s="1" t="s">
        <v>307</v>
      </c>
      <c r="S231" s="3" t="str">
        <f>CONCATENATE(MID(R231,8,2),"/",MID(R231,10,2),"/",MID(R231,6,2))</f>
        <v>10/16/17</v>
      </c>
      <c r="T231" s="3" t="str">
        <f>CONCATENATE(MID(R231,13,2),":",MID(R231,15,2),":",MID(R231,17,2))</f>
        <v>20:33:19</v>
      </c>
      <c r="U231" s="22"/>
      <c r="V231" s="35">
        <v>29.7374451124</v>
      </c>
      <c r="W231" s="35">
        <v>30.4657748025</v>
      </c>
      <c r="X231" s="35">
        <v>31.331017772100001</v>
      </c>
      <c r="Y231" s="35">
        <v>124.373831653</v>
      </c>
      <c r="Z231" s="35">
        <v>139.530390955</v>
      </c>
      <c r="AA231" s="35">
        <v>146.49726959899999</v>
      </c>
      <c r="AB231" s="35">
        <f>V231/Y231</f>
        <v>0.23909728209843015</v>
      </c>
      <c r="AC231" s="35">
        <f>W231/Z231</f>
        <v>0.21834508306025982</v>
      </c>
      <c r="AD231" s="35">
        <f>X231/AA231</f>
        <v>0.21386758850769647</v>
      </c>
      <c r="AE231" s="26">
        <v>897</v>
      </c>
      <c r="AF231" s="26">
        <v>280</v>
      </c>
      <c r="AG231" s="26">
        <v>43</v>
      </c>
      <c r="AH231" s="35">
        <v>1.1262889090899999E-2</v>
      </c>
      <c r="AI231" s="35">
        <v>1.2247673093899999E-2</v>
      </c>
      <c r="AJ231" s="35">
        <v>1.2436100984600001E-2</v>
      </c>
      <c r="AK231" s="26">
        <v>5812</v>
      </c>
      <c r="AL231" s="26">
        <v>5996</v>
      </c>
      <c r="AM231" s="26">
        <v>6200</v>
      </c>
      <c r="AN231" s="26"/>
      <c r="AO231" s="35">
        <v>0.11849395876799999</v>
      </c>
      <c r="AP231" s="35">
        <v>0.11849395876799999</v>
      </c>
      <c r="AQ231" s="35">
        <v>0.11849395876799999</v>
      </c>
      <c r="AR231" s="35">
        <v>25.612496949699999</v>
      </c>
      <c r="AS231" s="35">
        <v>25.612496949699999</v>
      </c>
      <c r="AT231" s="35">
        <v>25.612496949699999</v>
      </c>
      <c r="AU231" s="35">
        <f>AO231/AR231</f>
        <v>4.6264118254736551E-3</v>
      </c>
      <c r="AV231" s="35">
        <f>AP231/AS231</f>
        <v>4.6264118254736551E-3</v>
      </c>
      <c r="AW231" s="35">
        <f>AQ231/AT231</f>
        <v>4.6264118254736551E-3</v>
      </c>
      <c r="AX231" s="26">
        <v>109</v>
      </c>
      <c r="AY231" s="26">
        <v>63</v>
      </c>
      <c r="AZ231" s="26">
        <v>22</v>
      </c>
      <c r="BA231" s="35">
        <v>0.91473203391900004</v>
      </c>
      <c r="BB231" s="35">
        <v>0.91473203391900004</v>
      </c>
      <c r="BC231" s="35">
        <v>0.91473203391900004</v>
      </c>
      <c r="BD231" s="26">
        <v>14</v>
      </c>
      <c r="BE231" s="26">
        <v>14</v>
      </c>
      <c r="BF231" s="26">
        <v>14</v>
      </c>
      <c r="BG231" s="27"/>
      <c r="BH231" s="35" t="s">
        <v>647</v>
      </c>
      <c r="BI231" s="35" t="s">
        <v>647</v>
      </c>
      <c r="BJ231" s="35" t="s">
        <v>647</v>
      </c>
      <c r="BK231" s="35" t="s">
        <v>647</v>
      </c>
      <c r="BL231" s="35" t="s">
        <v>647</v>
      </c>
      <c r="BM231" s="35" t="s">
        <v>647</v>
      </c>
      <c r="BN231" s="35" t="e">
        <f>BH231/BK231</f>
        <v>#VALUE!</v>
      </c>
      <c r="BO231" s="35" t="e">
        <f>BI231/BL231</f>
        <v>#VALUE!</v>
      </c>
      <c r="BP231" s="35" t="e">
        <f>BJ231/BM231</f>
        <v>#VALUE!</v>
      </c>
      <c r="BQ231" s="26" t="s">
        <v>647</v>
      </c>
      <c r="BR231" s="26" t="s">
        <v>647</v>
      </c>
      <c r="BS231" s="26" t="s">
        <v>647</v>
      </c>
      <c r="BT231" s="35" t="s">
        <v>647</v>
      </c>
      <c r="BU231" s="35" t="s">
        <v>647</v>
      </c>
      <c r="BV231" s="35" t="s">
        <v>647</v>
      </c>
      <c r="BW231" s="26" t="s">
        <v>647</v>
      </c>
      <c r="BX231" s="26" t="s">
        <v>647</v>
      </c>
      <c r="BY231" s="26" t="s">
        <v>647</v>
      </c>
      <c r="BZ231" s="27"/>
      <c r="CA231" s="35">
        <v>0.11849395876799999</v>
      </c>
      <c r="CB231" s="35">
        <v>0.11849395876799999</v>
      </c>
      <c r="CC231" s="35">
        <v>0.11849395876799999</v>
      </c>
      <c r="CD231" s="35">
        <v>25.612496949699999</v>
      </c>
      <c r="CE231" s="35">
        <v>25.612496949699999</v>
      </c>
      <c r="CF231" s="35">
        <v>25.612496949699999</v>
      </c>
      <c r="CG231" s="35">
        <f>CA231/CD231</f>
        <v>4.6264118254736551E-3</v>
      </c>
      <c r="CH231" s="35">
        <f>CB231/CE231</f>
        <v>4.6264118254736551E-3</v>
      </c>
      <c r="CI231" s="35">
        <f>CC231/CF231</f>
        <v>4.6264118254736551E-3</v>
      </c>
      <c r="CJ231" s="26">
        <v>109</v>
      </c>
      <c r="CK231" s="26">
        <v>63</v>
      </c>
      <c r="CL231" s="26">
        <v>22</v>
      </c>
      <c r="CM231" s="35">
        <v>0.91473203391900004</v>
      </c>
      <c r="CN231" s="35">
        <v>0.91473203391900004</v>
      </c>
      <c r="CO231" s="35">
        <v>0.91473203391900004</v>
      </c>
      <c r="CP231" s="26">
        <v>14</v>
      </c>
      <c r="CQ231" s="26">
        <v>14</v>
      </c>
      <c r="CR231" s="26">
        <v>14</v>
      </c>
      <c r="CS231" s="26"/>
      <c r="CT231" s="35">
        <v>201710161900</v>
      </c>
      <c r="CU231" s="35">
        <v>201710162100</v>
      </c>
      <c r="CV231" s="35">
        <v>4.9316186827478896</v>
      </c>
      <c r="CW231" s="35">
        <v>5.0270880582260498</v>
      </c>
      <c r="CX231" s="35">
        <v>0.48518134691053399</v>
      </c>
      <c r="CY231" s="35">
        <v>253.128212330282</v>
      </c>
      <c r="CZ231" s="35">
        <v>244.945813113794</v>
      </c>
      <c r="DA231" s="35">
        <v>7.5011657465113197</v>
      </c>
      <c r="DC231" s="47">
        <f>AQ231*CW231*3600/AT231</f>
        <v>83.726566704987818</v>
      </c>
      <c r="DD231" s="47">
        <f>(CX231/CW231)*DC231</f>
        <v>8.0807353950460694</v>
      </c>
    </row>
    <row r="232" spans="1:108" s="1" customFormat="1" ht="24" customHeight="1" x14ac:dyDescent="0.3">
      <c r="A232" s="3" t="s">
        <v>607</v>
      </c>
      <c r="B232" s="11">
        <v>34.405099999999997</v>
      </c>
      <c r="C232" s="11">
        <v>-118.99399</v>
      </c>
      <c r="D232" s="23" t="str">
        <f>CONCATENATE(E232,"_",F232,"_",TEXT(G232,"00000"))</f>
        <v>ANG_CH4_00228</v>
      </c>
      <c r="E232" s="23" t="s">
        <v>20</v>
      </c>
      <c r="F232" s="23" t="s">
        <v>21</v>
      </c>
      <c r="G232" s="23">
        <f>G231+1</f>
        <v>228</v>
      </c>
      <c r="H232" s="11">
        <v>34.405099999999997</v>
      </c>
      <c r="I232" s="11">
        <v>-118.99399</v>
      </c>
      <c r="J232" s="3" t="s">
        <v>22</v>
      </c>
      <c r="K232" s="12" t="s">
        <v>29</v>
      </c>
      <c r="L232" s="12" t="s">
        <v>57</v>
      </c>
      <c r="M232" s="12" t="s">
        <v>24</v>
      </c>
      <c r="N232" s="1" t="s">
        <v>398</v>
      </c>
      <c r="O232" s="12" t="s">
        <v>27</v>
      </c>
      <c r="P232" s="12" t="s">
        <v>30</v>
      </c>
      <c r="Q232" s="12" t="s">
        <v>28</v>
      </c>
      <c r="R232" s="1" t="s">
        <v>307</v>
      </c>
      <c r="S232" s="3" t="str">
        <f>CONCATENATE(MID(R232,8,2),"/",MID(R232,10,2),"/",MID(R232,6,2))</f>
        <v>10/16/17</v>
      </c>
      <c r="T232" s="3" t="str">
        <f>CONCATENATE(MID(R232,13,2),":",MID(R232,15,2),":",MID(R232,17,2))</f>
        <v>20:33:19</v>
      </c>
      <c r="U232" s="22"/>
      <c r="V232" s="35">
        <v>27.4357080626</v>
      </c>
      <c r="W232" s="35">
        <v>28.760333667000001</v>
      </c>
      <c r="X232" s="35">
        <v>29.909749436999999</v>
      </c>
      <c r="Y232" s="35">
        <v>124.373831653</v>
      </c>
      <c r="Z232" s="35">
        <v>139.530390955</v>
      </c>
      <c r="AA232" s="35">
        <v>146.49726959899999</v>
      </c>
      <c r="AB232" s="35">
        <f>V232/Y232</f>
        <v>0.22059067971102608</v>
      </c>
      <c r="AC232" s="35">
        <f>W232/Z232</f>
        <v>0.20612236137341225</v>
      </c>
      <c r="AD232" s="35">
        <f>X232/AA232</f>
        <v>0.20416591735034062</v>
      </c>
      <c r="AE232" s="26">
        <v>897</v>
      </c>
      <c r="AF232" s="26">
        <v>280</v>
      </c>
      <c r="AG232" s="26">
        <v>43</v>
      </c>
      <c r="AH232" s="35">
        <v>1.2578768523499999E-2</v>
      </c>
      <c r="AI232" s="35">
        <v>1.3327957871300001E-2</v>
      </c>
      <c r="AJ232" s="35">
        <v>1.33397623019E-2</v>
      </c>
      <c r="AK232" s="26">
        <v>5204</v>
      </c>
      <c r="AL232" s="26">
        <v>5510</v>
      </c>
      <c r="AM232" s="26">
        <v>5780</v>
      </c>
      <c r="AN232" s="26"/>
      <c r="AO232" s="35">
        <v>7.2054341621400004</v>
      </c>
      <c r="AP232" s="35">
        <v>7.2054341621400004</v>
      </c>
      <c r="AQ232" s="35">
        <v>8.3874386066</v>
      </c>
      <c r="AR232" s="35">
        <v>142.435950518</v>
      </c>
      <c r="AS232" s="35">
        <v>142.435950518</v>
      </c>
      <c r="AT232" s="35">
        <v>148.29699929500001</v>
      </c>
      <c r="AU232" s="35">
        <f>AO232/AR232</f>
        <v>5.0587187686365956E-2</v>
      </c>
      <c r="AV232" s="35">
        <f>AP232/AS232</f>
        <v>5.0587187686365956E-2</v>
      </c>
      <c r="AW232" s="35">
        <f>AQ232/AT232</f>
        <v>5.655838382754648E-2</v>
      </c>
      <c r="AX232" s="26">
        <v>73</v>
      </c>
      <c r="AY232" s="26">
        <v>46</v>
      </c>
      <c r="AZ232" s="26">
        <v>17</v>
      </c>
      <c r="BA232" s="35">
        <v>6.9684907298500007E-2</v>
      </c>
      <c r="BB232" s="35">
        <v>6.9684907298500007E-2</v>
      </c>
      <c r="BC232" s="35">
        <v>6.3866063434699999E-2</v>
      </c>
      <c r="BD232" s="26">
        <v>1022</v>
      </c>
      <c r="BE232" s="26">
        <v>1022</v>
      </c>
      <c r="BF232" s="26">
        <v>1161</v>
      </c>
      <c r="BG232" s="27"/>
      <c r="BH232" s="35" t="s">
        <v>647</v>
      </c>
      <c r="BI232" s="35" t="s">
        <v>647</v>
      </c>
      <c r="BJ232" s="35" t="s">
        <v>647</v>
      </c>
      <c r="BK232" s="35" t="s">
        <v>647</v>
      </c>
      <c r="BL232" s="35" t="s">
        <v>647</v>
      </c>
      <c r="BM232" s="35" t="s">
        <v>647</v>
      </c>
      <c r="BN232" s="35" t="e">
        <f>BH232/BK232</f>
        <v>#VALUE!</v>
      </c>
      <c r="BO232" s="35" t="e">
        <f>BI232/BL232</f>
        <v>#VALUE!</v>
      </c>
      <c r="BP232" s="35" t="e">
        <f>BJ232/BM232</f>
        <v>#VALUE!</v>
      </c>
      <c r="BQ232" s="26" t="s">
        <v>647</v>
      </c>
      <c r="BR232" s="26" t="s">
        <v>647</v>
      </c>
      <c r="BS232" s="26" t="s">
        <v>647</v>
      </c>
      <c r="BT232" s="35" t="s">
        <v>647</v>
      </c>
      <c r="BU232" s="35" t="s">
        <v>647</v>
      </c>
      <c r="BV232" s="35" t="s">
        <v>647</v>
      </c>
      <c r="BW232" s="26" t="s">
        <v>647</v>
      </c>
      <c r="BX232" s="26" t="s">
        <v>647</v>
      </c>
      <c r="BY232" s="26" t="s">
        <v>647</v>
      </c>
      <c r="BZ232" s="27"/>
      <c r="CA232" s="35">
        <v>6.5254767296600003</v>
      </c>
      <c r="CB232" s="35">
        <v>6.5254767296600003</v>
      </c>
      <c r="CC232" s="35">
        <v>6.5383307656299996</v>
      </c>
      <c r="CD232" s="35">
        <v>75.604232685699998</v>
      </c>
      <c r="CE232" s="35">
        <v>69.310893804700001</v>
      </c>
      <c r="CF232" s="35">
        <v>73.756355658299995</v>
      </c>
      <c r="CG232" s="35">
        <f>CA232/CD232</f>
        <v>8.6310997385391733E-2</v>
      </c>
      <c r="CH232" s="35">
        <f>CB232/CE232</f>
        <v>9.4147923529122129E-2</v>
      </c>
      <c r="CI232" s="35">
        <f>CC232/CF232</f>
        <v>8.8647692897421845E-2</v>
      </c>
      <c r="CJ232" s="26">
        <v>73</v>
      </c>
      <c r="CK232" s="26">
        <v>46</v>
      </c>
      <c r="CL232" s="26">
        <v>17</v>
      </c>
      <c r="CM232" s="35">
        <v>3.9833631552000003E-2</v>
      </c>
      <c r="CN232" s="35">
        <v>3.6517857642099999E-2</v>
      </c>
      <c r="CO232" s="35">
        <v>3.8778315277799999E-2</v>
      </c>
      <c r="CP232" s="26">
        <v>949</v>
      </c>
      <c r="CQ232" s="26">
        <v>949</v>
      </c>
      <c r="CR232" s="26">
        <v>951</v>
      </c>
      <c r="CS232" s="26"/>
      <c r="CT232" s="35">
        <v>201710161900</v>
      </c>
      <c r="CU232" s="35">
        <v>201710162100</v>
      </c>
      <c r="CV232" s="35">
        <v>4.9316186827478896</v>
      </c>
      <c r="CW232" s="35">
        <v>5.0270880582260498</v>
      </c>
      <c r="CX232" s="35">
        <v>0.48518134691053399</v>
      </c>
      <c r="CY232" s="35">
        <v>253.128212330282</v>
      </c>
      <c r="CZ232" s="35">
        <v>244.945813113794</v>
      </c>
      <c r="DA232" s="35">
        <v>7.5011657465113197</v>
      </c>
      <c r="DC232" s="47">
        <f>AQ232*CW232*3600/AT232</f>
        <v>1023.5663133552873</v>
      </c>
      <c r="DD232" s="47">
        <f>(CX232/CW232)*DC232</f>
        <v>98.787862240315064</v>
      </c>
    </row>
    <row r="233" spans="1:108" s="1" customFormat="1" ht="24" customHeight="1" x14ac:dyDescent="0.3">
      <c r="A233" s="3" t="s">
        <v>611</v>
      </c>
      <c r="B233" s="11">
        <v>34.403807999999998</v>
      </c>
      <c r="C233" s="11">
        <v>-118.996014</v>
      </c>
      <c r="D233" s="23" t="str">
        <f>CONCATENATE(E233,"_",F233,"_",TEXT(G233,"00000"))</f>
        <v>ANG_CH4_00229</v>
      </c>
      <c r="E233" s="23" t="s">
        <v>20</v>
      </c>
      <c r="F233" s="23" t="s">
        <v>21</v>
      </c>
      <c r="G233" s="23">
        <f>G232+1</f>
        <v>229</v>
      </c>
      <c r="H233" s="11">
        <v>34.403807999999998</v>
      </c>
      <c r="I233" s="11">
        <v>-118.996014</v>
      </c>
      <c r="J233" s="3" t="s">
        <v>22</v>
      </c>
      <c r="K233" s="12" t="s">
        <v>29</v>
      </c>
      <c r="L233" s="12" t="s">
        <v>57</v>
      </c>
      <c r="M233" s="12" t="s">
        <v>24</v>
      </c>
      <c r="N233" s="1" t="s">
        <v>399</v>
      </c>
      <c r="O233" s="12" t="s">
        <v>27</v>
      </c>
      <c r="P233" s="12" t="s">
        <v>30</v>
      </c>
      <c r="Q233" s="12" t="s">
        <v>28</v>
      </c>
      <c r="R233" s="1" t="s">
        <v>307</v>
      </c>
      <c r="S233" s="3" t="str">
        <f>CONCATENATE(MID(R233,8,2),"/",MID(R233,10,2),"/",MID(R233,6,2))</f>
        <v>10/16/17</v>
      </c>
      <c r="T233" s="3" t="str">
        <f>CONCATENATE(MID(R233,13,2),":",MID(R233,15,2),":",MID(R233,17,2))</f>
        <v>20:33:19</v>
      </c>
      <c r="U233" s="22"/>
      <c r="V233" s="35">
        <v>22.253800263500001</v>
      </c>
      <c r="W233" s="35">
        <v>25.327244592300001</v>
      </c>
      <c r="X233" s="35">
        <v>27.587197372799999</v>
      </c>
      <c r="Y233" s="35">
        <v>124.373831653</v>
      </c>
      <c r="Z233" s="35">
        <v>139.530390955</v>
      </c>
      <c r="AA233" s="35">
        <v>146.49726959899999</v>
      </c>
      <c r="AB233" s="35">
        <f>V233/Y233</f>
        <v>0.17892670803604063</v>
      </c>
      <c r="AC233" s="35">
        <f>W233/Z233</f>
        <v>0.18151776411540552</v>
      </c>
      <c r="AD233" s="35">
        <f>X233/AA233</f>
        <v>0.18831202416477197</v>
      </c>
      <c r="AE233" s="26">
        <v>897</v>
      </c>
      <c r="AF233" s="26">
        <v>280</v>
      </c>
      <c r="AG233" s="26">
        <v>43</v>
      </c>
      <c r="AH233" s="35">
        <v>1.4683694795E-2</v>
      </c>
      <c r="AI233" s="35">
        <v>1.4799888728500001E-2</v>
      </c>
      <c r="AJ233" s="35">
        <v>1.4257364294500001E-2</v>
      </c>
      <c r="AK233" s="26">
        <v>4458</v>
      </c>
      <c r="AL233" s="26">
        <v>4962</v>
      </c>
      <c r="AM233" s="26">
        <v>5408</v>
      </c>
      <c r="AN233" s="26"/>
      <c r="AO233" s="35">
        <v>7.4014489595899997</v>
      </c>
      <c r="AP233" s="35">
        <v>8.6594753790100008</v>
      </c>
      <c r="AQ233" s="35">
        <v>8.6594753790100008</v>
      </c>
      <c r="AR233" s="35">
        <v>137.18600511700001</v>
      </c>
      <c r="AS233" s="35">
        <v>148.29699929500001</v>
      </c>
      <c r="AT233" s="35">
        <v>148.29699929500001</v>
      </c>
      <c r="AU233" s="35">
        <f>AO233/AR233</f>
        <v>5.3951924274474095E-2</v>
      </c>
      <c r="AV233" s="35">
        <f>AP233/AS233</f>
        <v>5.8392788931515248E-2</v>
      </c>
      <c r="AW233" s="35">
        <f>AQ233/AT233</f>
        <v>5.8392788931515248E-2</v>
      </c>
      <c r="AX233" s="26">
        <v>99</v>
      </c>
      <c r="AY233" s="26">
        <v>55</v>
      </c>
      <c r="AZ233" s="26">
        <v>17</v>
      </c>
      <c r="BA233" s="35">
        <v>6.6985354061099997E-2</v>
      </c>
      <c r="BB233" s="35">
        <v>6.3374786023599999E-2</v>
      </c>
      <c r="BC233" s="35">
        <v>6.3374786023599999E-2</v>
      </c>
      <c r="BD233" s="26">
        <v>1024</v>
      </c>
      <c r="BE233" s="26">
        <v>1170</v>
      </c>
      <c r="BF233" s="26">
        <v>1170</v>
      </c>
      <c r="BG233" s="27"/>
      <c r="BH233" s="35" t="s">
        <v>647</v>
      </c>
      <c r="BI233" s="35" t="s">
        <v>647</v>
      </c>
      <c r="BJ233" s="35" t="s">
        <v>647</v>
      </c>
      <c r="BK233" s="35" t="s">
        <v>647</v>
      </c>
      <c r="BL233" s="35" t="s">
        <v>647</v>
      </c>
      <c r="BM233" s="35" t="s">
        <v>647</v>
      </c>
      <c r="BN233" s="35" t="e">
        <f>BH233/BK233</f>
        <v>#VALUE!</v>
      </c>
      <c r="BO233" s="35" t="e">
        <f>BI233/BL233</f>
        <v>#VALUE!</v>
      </c>
      <c r="BP233" s="35" t="e">
        <f>BJ233/BM233</f>
        <v>#VALUE!</v>
      </c>
      <c r="BQ233" s="26" t="s">
        <v>647</v>
      </c>
      <c r="BR233" s="26" t="s">
        <v>647</v>
      </c>
      <c r="BS233" s="26" t="s">
        <v>647</v>
      </c>
      <c r="BT233" s="35" t="s">
        <v>647</v>
      </c>
      <c r="BU233" s="35" t="s">
        <v>647</v>
      </c>
      <c r="BV233" s="35" t="s">
        <v>647</v>
      </c>
      <c r="BW233" s="26" t="s">
        <v>647</v>
      </c>
      <c r="BX233" s="26" t="s">
        <v>647</v>
      </c>
      <c r="BY233" s="26" t="s">
        <v>647</v>
      </c>
      <c r="BZ233" s="27"/>
      <c r="CA233" s="35">
        <v>7.4014489595899997</v>
      </c>
      <c r="CB233" s="35">
        <v>7.4375389428099998</v>
      </c>
      <c r="CC233" s="35">
        <v>7.4375389428099998</v>
      </c>
      <c r="CD233" s="35">
        <v>69.771054169999999</v>
      </c>
      <c r="CE233" s="35">
        <v>32.557641192200002</v>
      </c>
      <c r="CF233" s="35">
        <v>73.756355658299995</v>
      </c>
      <c r="CG233" s="35">
        <f>CA233/CD233</f>
        <v>0.10608194254247713</v>
      </c>
      <c r="CH233" s="35">
        <f>CB233/CE233</f>
        <v>0.22844219269152238</v>
      </c>
      <c r="CI233" s="35">
        <f>CC233/CF233</f>
        <v>0.10083929549430001</v>
      </c>
      <c r="CJ233" s="26">
        <v>99</v>
      </c>
      <c r="CK233" s="26">
        <v>55</v>
      </c>
      <c r="CL233" s="26">
        <v>17</v>
      </c>
      <c r="CM233" s="35">
        <v>3.4067897543999998E-2</v>
      </c>
      <c r="CN233" s="35">
        <v>1.5804680190399999E-2</v>
      </c>
      <c r="CO233" s="35">
        <v>3.5804056144799999E-2</v>
      </c>
      <c r="CP233" s="26">
        <v>1024</v>
      </c>
      <c r="CQ233" s="26">
        <v>1030</v>
      </c>
      <c r="CR233" s="26">
        <v>1030</v>
      </c>
      <c r="CS233" s="26"/>
      <c r="CT233" s="35">
        <v>201710161900</v>
      </c>
      <c r="CU233" s="35">
        <v>201710162100</v>
      </c>
      <c r="CV233" s="35">
        <v>4.9316186827478896</v>
      </c>
      <c r="CW233" s="35">
        <v>5.0270880582260498</v>
      </c>
      <c r="CX233" s="35">
        <v>0.48518134691053399</v>
      </c>
      <c r="CY233" s="35">
        <v>253.128212330282</v>
      </c>
      <c r="CZ233" s="35">
        <v>244.945813113794</v>
      </c>
      <c r="DA233" s="35">
        <v>7.5011657465113197</v>
      </c>
      <c r="DC233" s="47">
        <f>AQ233*CW233*3600/AT233</f>
        <v>1056.7644909268843</v>
      </c>
      <c r="DD233" s="47">
        <f>(CX233/CW233)*DC233</f>
        <v>101.9919311411583</v>
      </c>
    </row>
    <row r="234" spans="1:108" s="1" customFormat="1" ht="24" customHeight="1" x14ac:dyDescent="0.3">
      <c r="A234" s="3" t="s">
        <v>614</v>
      </c>
      <c r="B234" s="11">
        <v>34.404277999999998</v>
      </c>
      <c r="C234" s="11">
        <v>-118.99849399999999</v>
      </c>
      <c r="D234" s="23" t="str">
        <f>CONCATENATE(E234,"_",F234,"_",TEXT(G234,"00000"))</f>
        <v>ANG_CH4_00230</v>
      </c>
      <c r="E234" s="23" t="s">
        <v>20</v>
      </c>
      <c r="F234" s="23" t="s">
        <v>21</v>
      </c>
      <c r="G234" s="23">
        <f>G233+1</f>
        <v>230</v>
      </c>
      <c r="H234" s="11">
        <v>34.404277999999998</v>
      </c>
      <c r="I234" s="11">
        <v>-118.99849399999999</v>
      </c>
      <c r="J234" s="3" t="s">
        <v>22</v>
      </c>
      <c r="K234" s="12" t="s">
        <v>29</v>
      </c>
      <c r="L234" s="12" t="s">
        <v>57</v>
      </c>
      <c r="M234" s="12" t="s">
        <v>24</v>
      </c>
      <c r="N234" s="1" t="s">
        <v>395</v>
      </c>
      <c r="O234" s="12" t="s">
        <v>27</v>
      </c>
      <c r="P234" s="12" t="s">
        <v>30</v>
      </c>
      <c r="Q234" s="12" t="s">
        <v>28</v>
      </c>
      <c r="R234" s="1" t="s">
        <v>308</v>
      </c>
      <c r="S234" s="3" t="str">
        <f>CONCATENATE(MID(R234,8,2),"/",MID(R234,10,2),"/",MID(R234,6,2))</f>
        <v>10/16/17</v>
      </c>
      <c r="T234" s="3" t="str">
        <f>CONCATENATE(MID(R234,13,2),":",MID(R234,15,2),":",MID(R234,17,2))</f>
        <v>20:37:26</v>
      </c>
      <c r="U234" s="22"/>
      <c r="V234" s="35">
        <v>10.1727879042</v>
      </c>
      <c r="W234" s="35">
        <v>8.3497361564000006</v>
      </c>
      <c r="X234" s="35">
        <v>9.7938426216900005</v>
      </c>
      <c r="Y234" s="35">
        <v>146.66969693799999</v>
      </c>
      <c r="Z234" s="35">
        <v>138.10141201299999</v>
      </c>
      <c r="AA234" s="35">
        <v>144.73423921099999</v>
      </c>
      <c r="AB234" s="35">
        <f>V234/Y234</f>
        <v>6.9358484517086219E-2</v>
      </c>
      <c r="AC234" s="35">
        <f>W234/Z234</f>
        <v>6.0460903583042361E-2</v>
      </c>
      <c r="AD234" s="35">
        <f>X234/AA234</f>
        <v>6.7667765934860125E-2</v>
      </c>
      <c r="AE234" s="26">
        <v>583</v>
      </c>
      <c r="AF234" s="26">
        <v>355</v>
      </c>
      <c r="AG234" s="26">
        <v>111</v>
      </c>
      <c r="AH234" s="35">
        <v>3.7879570490300003E-2</v>
      </c>
      <c r="AI234" s="35">
        <v>4.1899700246699999E-2</v>
      </c>
      <c r="AJ234" s="35">
        <v>3.84114222959E-2</v>
      </c>
      <c r="AK234" s="26">
        <v>1936</v>
      </c>
      <c r="AL234" s="26">
        <v>1648</v>
      </c>
      <c r="AM234" s="26">
        <v>1884</v>
      </c>
      <c r="AN234" s="26"/>
      <c r="AO234" s="35">
        <v>6.6491140028600002</v>
      </c>
      <c r="AP234" s="35">
        <v>6.3746856658900004</v>
      </c>
      <c r="AQ234" s="35">
        <v>6.4482660382799999</v>
      </c>
      <c r="AR234" s="35">
        <v>146.82956105599999</v>
      </c>
      <c r="AS234" s="35">
        <v>141.2276531</v>
      </c>
      <c r="AT234" s="35">
        <v>141.2276531</v>
      </c>
      <c r="AU234" s="35">
        <f>AO234/AR234</f>
        <v>4.5284573181582043E-2</v>
      </c>
      <c r="AV234" s="35">
        <f>AP234/AS234</f>
        <v>4.513765913376918E-2</v>
      </c>
      <c r="AW234" s="35">
        <f>AQ234/AT234</f>
        <v>4.565866455143975E-2</v>
      </c>
      <c r="AX234" s="26">
        <v>191</v>
      </c>
      <c r="AY234" s="26">
        <v>119</v>
      </c>
      <c r="AZ234" s="26">
        <v>28</v>
      </c>
      <c r="BA234" s="35">
        <v>7.9586731560699994E-2</v>
      </c>
      <c r="BB234" s="35">
        <v>8.0011134269699996E-2</v>
      </c>
      <c r="BC234" s="35">
        <v>7.9243436819400007E-2</v>
      </c>
      <c r="BD234" s="26">
        <v>971</v>
      </c>
      <c r="BE234" s="26">
        <v>929</v>
      </c>
      <c r="BF234" s="26">
        <v>938</v>
      </c>
      <c r="BG234" s="27"/>
      <c r="BH234" s="35">
        <v>0.28705510029300002</v>
      </c>
      <c r="BI234" s="35">
        <v>0.28705510029300002</v>
      </c>
      <c r="BJ234" s="35">
        <v>2.1489495514199999</v>
      </c>
      <c r="BK234" s="35">
        <v>25.5618856894</v>
      </c>
      <c r="BL234" s="35">
        <v>25.5618856894</v>
      </c>
      <c r="BM234" s="35">
        <v>125.02519746</v>
      </c>
      <c r="BN234" s="35">
        <f>BH234/BK234</f>
        <v>1.1229809247290234E-2</v>
      </c>
      <c r="BO234" s="35">
        <f>BI234/BL234</f>
        <v>1.1229809247290234E-2</v>
      </c>
      <c r="BP234" s="35">
        <f>BJ234/BM234</f>
        <v>1.7188131633285562E-2</v>
      </c>
      <c r="BQ234" s="26">
        <v>7</v>
      </c>
      <c r="BR234" s="26">
        <v>5</v>
      </c>
      <c r="BS234" s="26">
        <v>4</v>
      </c>
      <c r="BT234" s="35">
        <v>0.43398787248600001</v>
      </c>
      <c r="BU234" s="35">
        <v>0.43398787248600001</v>
      </c>
      <c r="BV234" s="35">
        <v>0.306059234909</v>
      </c>
      <c r="BW234" s="26">
        <v>31</v>
      </c>
      <c r="BX234" s="26">
        <v>31</v>
      </c>
      <c r="BY234" s="26">
        <v>215</v>
      </c>
      <c r="BZ234" s="27"/>
      <c r="CA234" s="35">
        <v>5.4260354933399997</v>
      </c>
      <c r="CB234" s="35">
        <v>5.4260354933399997</v>
      </c>
      <c r="CC234" s="35">
        <v>5.4912691434800003</v>
      </c>
      <c r="CD234" s="35">
        <v>70.938987869900004</v>
      </c>
      <c r="CE234" s="35">
        <v>41.843159536500004</v>
      </c>
      <c r="CF234" s="35">
        <v>73.340984449399997</v>
      </c>
      <c r="CG234" s="35">
        <f>CA234/CD234</f>
        <v>7.6488763883848856E-2</v>
      </c>
      <c r="CH234" s="35">
        <f>CB234/CE234</f>
        <v>0.12967556832334426</v>
      </c>
      <c r="CI234" s="35">
        <f>CC234/CF234</f>
        <v>7.4873131097232287E-2</v>
      </c>
      <c r="CJ234" s="26">
        <v>191</v>
      </c>
      <c r="CK234" s="26">
        <v>119</v>
      </c>
      <c r="CL234" s="26">
        <v>28</v>
      </c>
      <c r="CM234" s="35">
        <v>4.6728797753700001E-2</v>
      </c>
      <c r="CN234" s="35">
        <v>2.7562847991900001E-2</v>
      </c>
      <c r="CO234" s="35">
        <v>4.7832116643400001E-2</v>
      </c>
      <c r="CP234" s="26">
        <v>799</v>
      </c>
      <c r="CQ234" s="26">
        <v>799</v>
      </c>
      <c r="CR234" s="26">
        <v>807</v>
      </c>
      <c r="CS234" s="26"/>
      <c r="CT234" s="35">
        <v>201710161900</v>
      </c>
      <c r="CU234" s="35">
        <v>201710162100</v>
      </c>
      <c r="CV234" s="35">
        <v>4.9316186827478896</v>
      </c>
      <c r="CW234" s="35">
        <v>5.0270880582260498</v>
      </c>
      <c r="CX234" s="35">
        <v>0.48518134691053399</v>
      </c>
      <c r="CY234" s="35">
        <v>253.128212330282</v>
      </c>
      <c r="CZ234" s="35">
        <v>244.945813113794</v>
      </c>
      <c r="DA234" s="35">
        <v>7.5011657465113197</v>
      </c>
      <c r="DC234" s="47">
        <f>AQ234*CW234*3600/AT234</f>
        <v>826.30845835593061</v>
      </c>
      <c r="DD234" s="47">
        <f>(CX234/CW234)*DC234</f>
        <v>79.749836514733644</v>
      </c>
    </row>
    <row r="235" spans="1:108" s="1" customFormat="1" ht="24" customHeight="1" x14ac:dyDescent="0.3">
      <c r="A235" s="3" t="s">
        <v>607</v>
      </c>
      <c r="B235" s="11">
        <v>34.405099999999997</v>
      </c>
      <c r="C235" s="11">
        <v>-118.99399</v>
      </c>
      <c r="D235" s="23" t="str">
        <f>CONCATENATE(E235,"_",F235,"_",TEXT(G235,"00000"))</f>
        <v>ANG_CH4_00231</v>
      </c>
      <c r="E235" s="23" t="s">
        <v>20</v>
      </c>
      <c r="F235" s="23" t="s">
        <v>21</v>
      </c>
      <c r="G235" s="23">
        <f>G234+1</f>
        <v>231</v>
      </c>
      <c r="H235" s="11">
        <v>34.405099999999997</v>
      </c>
      <c r="I235" s="11">
        <v>-118.99399</v>
      </c>
      <c r="J235" s="3" t="s">
        <v>22</v>
      </c>
      <c r="K235" s="12" t="s">
        <v>29</v>
      </c>
      <c r="L235" s="12" t="s">
        <v>57</v>
      </c>
      <c r="M235" s="12" t="s">
        <v>24</v>
      </c>
      <c r="N235" s="1" t="s">
        <v>563</v>
      </c>
      <c r="O235" s="12" t="s">
        <v>27</v>
      </c>
      <c r="P235" s="12" t="s">
        <v>30</v>
      </c>
      <c r="Q235" s="12" t="s">
        <v>28</v>
      </c>
      <c r="R235" s="1" t="s">
        <v>308</v>
      </c>
      <c r="S235" s="3" t="str">
        <f>CONCATENATE(MID(R235,8,2),"/",MID(R235,10,2),"/",MID(R235,6,2))</f>
        <v>10/16/17</v>
      </c>
      <c r="T235" s="3" t="str">
        <f>CONCATENATE(MID(R235,13,2),":",MID(R235,15,2),":",MID(R235,17,2))</f>
        <v>20:37:26</v>
      </c>
      <c r="U235" s="22"/>
      <c r="V235" s="35">
        <v>65.598074805099998</v>
      </c>
      <c r="W235" s="35">
        <v>60.856779071399998</v>
      </c>
      <c r="X235" s="35">
        <v>64.437065077</v>
      </c>
      <c r="Y235" s="35">
        <v>146.66969693799999</v>
      </c>
      <c r="Z235" s="35">
        <v>138.10141201299999</v>
      </c>
      <c r="AA235" s="35">
        <v>144.73423921099999</v>
      </c>
      <c r="AB235" s="35">
        <f>V235/Y235</f>
        <v>0.44725036033059729</v>
      </c>
      <c r="AC235" s="35">
        <f>W235/Z235</f>
        <v>0.44066731964819683</v>
      </c>
      <c r="AD235" s="35">
        <f>X235/AA235</f>
        <v>0.44520954701714216</v>
      </c>
      <c r="AE235" s="26">
        <v>583</v>
      </c>
      <c r="AF235" s="26">
        <v>355</v>
      </c>
      <c r="AG235" s="26">
        <v>111</v>
      </c>
      <c r="AH235" s="35">
        <v>6.1917298606199997E-3</v>
      </c>
      <c r="AI235" s="35">
        <v>6.3688162706599999E-3</v>
      </c>
      <c r="AJ235" s="35">
        <v>6.2450051437299998E-3</v>
      </c>
      <c r="AK235" s="26">
        <v>11844</v>
      </c>
      <c r="AL235" s="26">
        <v>10842</v>
      </c>
      <c r="AM235" s="26">
        <v>11588</v>
      </c>
      <c r="AN235" s="26"/>
      <c r="AO235" s="35">
        <v>19.005721363900001</v>
      </c>
      <c r="AP235" s="35">
        <v>19.4140709775</v>
      </c>
      <c r="AQ235" s="35">
        <v>19.420707122300001</v>
      </c>
      <c r="AR235" s="35">
        <v>138.75204503</v>
      </c>
      <c r="AS235" s="35">
        <v>141.80162199399999</v>
      </c>
      <c r="AT235" s="35">
        <v>141.2276531</v>
      </c>
      <c r="AU235" s="35">
        <f>AO235/AR235</f>
        <v>0.13697615310672154</v>
      </c>
      <c r="AV235" s="35">
        <f>AP235/AS235</f>
        <v>0.13691007694059706</v>
      </c>
      <c r="AW235" s="35">
        <f>AQ235/AT235</f>
        <v>0.13751348759260804</v>
      </c>
      <c r="AX235" s="26">
        <v>147</v>
      </c>
      <c r="AY235" s="26">
        <v>96</v>
      </c>
      <c r="AZ235" s="26">
        <v>28</v>
      </c>
      <c r="BA235" s="35">
        <v>2.49155210239E-2</v>
      </c>
      <c r="BB235" s="35">
        <v>2.49190092248E-2</v>
      </c>
      <c r="BC235" s="35">
        <v>2.48098610603E-2</v>
      </c>
      <c r="BD235" s="26">
        <v>2931</v>
      </c>
      <c r="BE235" s="26">
        <v>2995</v>
      </c>
      <c r="BF235" s="26">
        <v>2996</v>
      </c>
      <c r="BG235" s="27"/>
      <c r="BH235" s="35" t="s">
        <v>647</v>
      </c>
      <c r="BI235" s="35" t="s">
        <v>647</v>
      </c>
      <c r="BJ235" s="35" t="s">
        <v>647</v>
      </c>
      <c r="BK235" s="35" t="s">
        <v>647</v>
      </c>
      <c r="BL235" s="35" t="s">
        <v>647</v>
      </c>
      <c r="BM235" s="35" t="s">
        <v>647</v>
      </c>
      <c r="BN235" s="35" t="e">
        <f>BH235/BK235</f>
        <v>#VALUE!</v>
      </c>
      <c r="BO235" s="35" t="e">
        <f>BI235/BL235</f>
        <v>#VALUE!</v>
      </c>
      <c r="BP235" s="35" t="e">
        <f>BJ235/BM235</f>
        <v>#VALUE!</v>
      </c>
      <c r="BQ235" s="26" t="s">
        <v>647</v>
      </c>
      <c r="BR235" s="26" t="s">
        <v>647</v>
      </c>
      <c r="BS235" s="26" t="s">
        <v>647</v>
      </c>
      <c r="BT235" s="35" t="s">
        <v>647</v>
      </c>
      <c r="BU235" s="35" t="s">
        <v>647</v>
      </c>
      <c r="BV235" s="35" t="s">
        <v>647</v>
      </c>
      <c r="BW235" s="26" t="s">
        <v>647</v>
      </c>
      <c r="BX235" s="26" t="s">
        <v>647</v>
      </c>
      <c r="BY235" s="26" t="s">
        <v>647</v>
      </c>
      <c r="BZ235" s="27"/>
      <c r="CA235" s="35">
        <v>16.614936684500002</v>
      </c>
      <c r="CB235" s="35">
        <v>16.620203537199998</v>
      </c>
      <c r="CC235" s="35">
        <v>16.620203537199998</v>
      </c>
      <c r="CD235" s="35">
        <v>70.068537875399997</v>
      </c>
      <c r="CE235" s="35">
        <v>70.068537875399997</v>
      </c>
      <c r="CF235" s="35">
        <v>73.340984449399997</v>
      </c>
      <c r="CG235" s="35">
        <f>CA235/CD235</f>
        <v>0.23712406721038851</v>
      </c>
      <c r="CH235" s="35">
        <f>CB235/CE235</f>
        <v>0.23719923436614337</v>
      </c>
      <c r="CI235" s="35">
        <f>CC235/CF235</f>
        <v>0.22661549557828398</v>
      </c>
      <c r="CJ235" s="26">
        <v>147</v>
      </c>
      <c r="CK235" s="26">
        <v>96</v>
      </c>
      <c r="CL235" s="26">
        <v>28</v>
      </c>
      <c r="CM235" s="35">
        <v>1.4140405609299999E-2</v>
      </c>
      <c r="CN235" s="35">
        <v>1.41349857528E-2</v>
      </c>
      <c r="CO235" s="35">
        <v>1.47951391841E-2</v>
      </c>
      <c r="CP235" s="26">
        <v>2608</v>
      </c>
      <c r="CQ235" s="26">
        <v>2609</v>
      </c>
      <c r="CR235" s="26">
        <v>2609</v>
      </c>
      <c r="CS235" s="26"/>
      <c r="CT235" s="35">
        <v>201710161900</v>
      </c>
      <c r="CU235" s="35">
        <v>201710162100</v>
      </c>
      <c r="CV235" s="35">
        <v>4.9316186827478896</v>
      </c>
      <c r="CW235" s="35">
        <v>5.0270880582260498</v>
      </c>
      <c r="CX235" s="35">
        <v>0.48518134691053399</v>
      </c>
      <c r="CY235" s="35">
        <v>253.128212330282</v>
      </c>
      <c r="CZ235" s="35">
        <v>244.945813113794</v>
      </c>
      <c r="DA235" s="35">
        <v>7.5011657465113197</v>
      </c>
      <c r="DC235" s="47">
        <f>AQ235*CW235*3600/AT235</f>
        <v>2488.6526807585369</v>
      </c>
      <c r="DD235" s="47">
        <f>(CX235/CW235)*DC235</f>
        <v>240.18832486276762</v>
      </c>
    </row>
    <row r="236" spans="1:108" s="1" customFormat="1" ht="24" customHeight="1" x14ac:dyDescent="0.3">
      <c r="A236" s="3" t="s">
        <v>606</v>
      </c>
      <c r="B236" s="11">
        <v>34.405859999999997</v>
      </c>
      <c r="C236" s="11">
        <v>-118.99502</v>
      </c>
      <c r="D236" s="23" t="str">
        <f>CONCATENATE(E236,"_",F236,"_",TEXT(G236,"00000"))</f>
        <v>ANG_CH4_00232</v>
      </c>
      <c r="E236" s="23" t="s">
        <v>20</v>
      </c>
      <c r="F236" s="23" t="s">
        <v>21</v>
      </c>
      <c r="G236" s="23">
        <f>G235+1</f>
        <v>232</v>
      </c>
      <c r="H236" s="11">
        <v>34.405859999999997</v>
      </c>
      <c r="I236" s="11">
        <v>-118.99502</v>
      </c>
      <c r="J236" s="3" t="s">
        <v>22</v>
      </c>
      <c r="K236" s="12" t="s">
        <v>29</v>
      </c>
      <c r="L236" s="12" t="s">
        <v>57</v>
      </c>
      <c r="M236" s="12" t="s">
        <v>24</v>
      </c>
      <c r="N236" s="1" t="s">
        <v>617</v>
      </c>
      <c r="O236" s="12" t="s">
        <v>27</v>
      </c>
      <c r="P236" s="12" t="s">
        <v>30</v>
      </c>
      <c r="Q236" s="12" t="s">
        <v>28</v>
      </c>
      <c r="R236" s="1" t="s">
        <v>308</v>
      </c>
      <c r="S236" s="3" t="str">
        <f>CONCATENATE(MID(R236,8,2),"/",MID(R236,10,2),"/",MID(R236,6,2))</f>
        <v>10/16/17</v>
      </c>
      <c r="T236" s="3" t="str">
        <f>CONCATENATE(MID(R236,13,2),":",MID(R236,15,2),":",MID(R236,17,2))</f>
        <v>20:37:26</v>
      </c>
      <c r="U236" s="22"/>
      <c r="V236" s="35">
        <v>21.9997844534</v>
      </c>
      <c r="W236" s="35">
        <v>22.015262631599999</v>
      </c>
      <c r="X236" s="35">
        <v>22.0350631009</v>
      </c>
      <c r="Y236" s="35">
        <v>149.316308553</v>
      </c>
      <c r="Z236" s="35">
        <v>148.69852050399999</v>
      </c>
      <c r="AA236" s="35">
        <v>148.69852050399999</v>
      </c>
      <c r="AB236" s="35">
        <f>V236/Y236</f>
        <v>0.14733678234210532</v>
      </c>
      <c r="AC236" s="35">
        <f>W236/Z236</f>
        <v>0.14805300386971765</v>
      </c>
      <c r="AD236" s="35">
        <f>X236/AA236</f>
        <v>0.14818616235194659</v>
      </c>
      <c r="AE236" s="26">
        <v>423</v>
      </c>
      <c r="AF236" s="26">
        <v>268</v>
      </c>
      <c r="AG236" s="26">
        <v>92</v>
      </c>
      <c r="AH236" s="35">
        <v>1.6646373822800001E-2</v>
      </c>
      <c r="AI236" s="35">
        <v>1.6563466499999999E-2</v>
      </c>
      <c r="AJ236" s="35">
        <v>1.65494563782E-2</v>
      </c>
      <c r="AK236" s="26">
        <v>4721</v>
      </c>
      <c r="AL236" s="26">
        <v>4725</v>
      </c>
      <c r="AM236" s="26">
        <v>4729</v>
      </c>
      <c r="AN236" s="26"/>
      <c r="AO236" s="35">
        <v>23.516488639999999</v>
      </c>
      <c r="AP236" s="35">
        <v>23.569531060599999</v>
      </c>
      <c r="AQ236" s="35">
        <v>23.6007452005</v>
      </c>
      <c r="AR236" s="35">
        <v>138.75204503</v>
      </c>
      <c r="AS236" s="35">
        <v>141.80162199399999</v>
      </c>
      <c r="AT236" s="35">
        <v>141.2276531</v>
      </c>
      <c r="AU236" s="35">
        <f>AO236/AR236</f>
        <v>0.16948570837219321</v>
      </c>
      <c r="AV236" s="35">
        <f>AP236/AS236</f>
        <v>0.16621481989534145</v>
      </c>
      <c r="AW236" s="35">
        <f>AQ236/AT236</f>
        <v>0.16711136015117992</v>
      </c>
      <c r="AX236" s="26">
        <v>147</v>
      </c>
      <c r="AY236" s="26">
        <v>96</v>
      </c>
      <c r="AZ236" s="26">
        <v>28</v>
      </c>
      <c r="BA236" s="35">
        <v>2.0139931638499999E-2</v>
      </c>
      <c r="BB236" s="35">
        <v>2.0531618329600002E-2</v>
      </c>
      <c r="BC236" s="35">
        <v>2.04204241035E-2</v>
      </c>
      <c r="BD236" s="26">
        <v>3626</v>
      </c>
      <c r="BE236" s="26">
        <v>3635</v>
      </c>
      <c r="BF236" s="26">
        <v>3640</v>
      </c>
      <c r="BG236" s="27"/>
      <c r="BH236" s="35">
        <v>15.027768419799999</v>
      </c>
      <c r="BI236" s="35">
        <v>15.1030997</v>
      </c>
      <c r="BJ236" s="35">
        <v>15.1030997</v>
      </c>
      <c r="BK236" s="35">
        <v>144.84930099900001</v>
      </c>
      <c r="BL236" s="35">
        <v>144.32498051300001</v>
      </c>
      <c r="BM236" s="35">
        <v>144.32498051300001</v>
      </c>
      <c r="BN236" s="35">
        <f>BH236/BK236</f>
        <v>0.10374760745240839</v>
      </c>
      <c r="BO236" s="35">
        <f>BI236/BL236</f>
        <v>0.10464646969856749</v>
      </c>
      <c r="BP236" s="35">
        <f>BJ236/BM236</f>
        <v>0.10464646969856749</v>
      </c>
      <c r="BQ236" s="26">
        <v>2</v>
      </c>
      <c r="BR236" s="26">
        <v>2</v>
      </c>
      <c r="BS236" s="26">
        <v>2</v>
      </c>
      <c r="BT236" s="35">
        <v>4.1568415599900002E-2</v>
      </c>
      <c r="BU236" s="35">
        <v>4.1171011414299997E-2</v>
      </c>
      <c r="BV236" s="35">
        <v>4.1171011414299997E-2</v>
      </c>
      <c r="BW236" s="26">
        <v>1834</v>
      </c>
      <c r="BX236" s="26">
        <v>1845</v>
      </c>
      <c r="BY236" s="26">
        <v>1845</v>
      </c>
      <c r="BZ236" s="27"/>
      <c r="CA236" s="35">
        <v>23.392148090799999</v>
      </c>
      <c r="CB236" s="35">
        <v>23.405841718000001</v>
      </c>
      <c r="CC236" s="35">
        <v>23.4225281471</v>
      </c>
      <c r="CD236" s="35">
        <v>70.068537875399997</v>
      </c>
      <c r="CE236" s="35">
        <v>70.068537875399997</v>
      </c>
      <c r="CF236" s="35">
        <v>73.340984449399997</v>
      </c>
      <c r="CG236" s="35">
        <f>CA236/CD236</f>
        <v>0.33384667070400836</v>
      </c>
      <c r="CH236" s="35">
        <f>CB236/CE236</f>
        <v>0.33404210259990935</v>
      </c>
      <c r="CI236" s="35">
        <f>CC236/CF236</f>
        <v>0.31936479068207568</v>
      </c>
      <c r="CJ236" s="26">
        <v>147</v>
      </c>
      <c r="CK236" s="26">
        <v>96</v>
      </c>
      <c r="CL236" s="26">
        <v>28</v>
      </c>
      <c r="CM236" s="35">
        <v>1.0232568765E-2</v>
      </c>
      <c r="CN236" s="35">
        <v>1.0224058172799999E-2</v>
      </c>
      <c r="CO236" s="35">
        <v>1.06926643023E-2</v>
      </c>
      <c r="CP236" s="26">
        <v>3604</v>
      </c>
      <c r="CQ236" s="26">
        <v>3607</v>
      </c>
      <c r="CR236" s="26">
        <v>3610</v>
      </c>
      <c r="CS236" s="26"/>
      <c r="CT236" s="35">
        <v>201710161900</v>
      </c>
      <c r="CU236" s="35">
        <v>201710162100</v>
      </c>
      <c r="CV236" s="35">
        <v>4.9316186827478896</v>
      </c>
      <c r="CW236" s="35">
        <v>5.0270880582260498</v>
      </c>
      <c r="CX236" s="35">
        <v>0.48518134691053399</v>
      </c>
      <c r="CY236" s="35">
        <v>253.128212330282</v>
      </c>
      <c r="CZ236" s="35">
        <v>244.945813113794</v>
      </c>
      <c r="DA236" s="35">
        <v>7.5011657465113197</v>
      </c>
      <c r="DC236" s="47">
        <f>AQ236*CW236*3600/AT236</f>
        <v>3024.3006828356724</v>
      </c>
      <c r="DD236" s="47">
        <f>(CX236/CW236)*DC236</f>
        <v>291.8855332879229</v>
      </c>
    </row>
    <row r="237" spans="1:108" s="1" customFormat="1" ht="24" customHeight="1" x14ac:dyDescent="0.3">
      <c r="A237" s="3" t="s">
        <v>608</v>
      </c>
      <c r="B237" s="11">
        <v>34.404040999999999</v>
      </c>
      <c r="C237" s="11">
        <v>-118.99511099999999</v>
      </c>
      <c r="D237" s="23" t="str">
        <f>CONCATENATE(E237,"_",F237,"_",TEXT(G237,"00000"))</f>
        <v>ANG_CH4_00233</v>
      </c>
      <c r="E237" s="23" t="s">
        <v>20</v>
      </c>
      <c r="F237" s="23" t="s">
        <v>21</v>
      </c>
      <c r="G237" s="23">
        <f>G236+1</f>
        <v>233</v>
      </c>
      <c r="H237" s="11">
        <v>34.404040999999999</v>
      </c>
      <c r="I237" s="11">
        <v>-118.99511099999999</v>
      </c>
      <c r="J237" s="3" t="s">
        <v>22</v>
      </c>
      <c r="K237" s="12" t="s">
        <v>29</v>
      </c>
      <c r="L237" s="12" t="s">
        <v>57</v>
      </c>
      <c r="M237" s="12" t="s">
        <v>24</v>
      </c>
      <c r="N237" s="1" t="s">
        <v>396</v>
      </c>
      <c r="O237" s="12" t="s">
        <v>27</v>
      </c>
      <c r="P237" s="12" t="s">
        <v>30</v>
      </c>
      <c r="Q237" s="12" t="s">
        <v>28</v>
      </c>
      <c r="R237" s="1" t="s">
        <v>308</v>
      </c>
      <c r="S237" s="3" t="str">
        <f>CONCATENATE(MID(R237,8,2),"/",MID(R237,10,2),"/",MID(R237,6,2))</f>
        <v>10/16/17</v>
      </c>
      <c r="T237" s="3" t="str">
        <f>CONCATENATE(MID(R237,13,2),":",MID(R237,15,2),":",MID(R237,17,2))</f>
        <v>20:37:26</v>
      </c>
      <c r="U237" s="22"/>
      <c r="V237" s="35">
        <v>47.2792530344</v>
      </c>
      <c r="W237" s="35">
        <v>43.1561854678</v>
      </c>
      <c r="X237" s="35">
        <v>46.291926442600001</v>
      </c>
      <c r="Y237" s="35">
        <v>146.66969693799999</v>
      </c>
      <c r="Z237" s="35">
        <v>138.10141201299999</v>
      </c>
      <c r="AA237" s="35">
        <v>144.73423921099999</v>
      </c>
      <c r="AB237" s="35">
        <f>V237/Y237</f>
        <v>0.3223518833231504</v>
      </c>
      <c r="AC237" s="35">
        <f>W237/Z237</f>
        <v>0.31249633757356188</v>
      </c>
      <c r="AD237" s="35">
        <f>X237/AA237</f>
        <v>0.31984088004990707</v>
      </c>
      <c r="AE237" s="26">
        <v>583</v>
      </c>
      <c r="AF237" s="26">
        <v>355</v>
      </c>
      <c r="AG237" s="26">
        <v>111</v>
      </c>
      <c r="AH237" s="35">
        <v>8.60636644399E-3</v>
      </c>
      <c r="AI237" s="35">
        <v>9.0015260078900004E-3</v>
      </c>
      <c r="AJ237" s="35">
        <v>8.7084379790000003E-3</v>
      </c>
      <c r="AK237" s="26">
        <v>8521</v>
      </c>
      <c r="AL237" s="26">
        <v>7671</v>
      </c>
      <c r="AM237" s="26">
        <v>8310</v>
      </c>
      <c r="AN237" s="26"/>
      <c r="AO237" s="35" t="s">
        <v>647</v>
      </c>
      <c r="AP237" s="35" t="s">
        <v>647</v>
      </c>
      <c r="AQ237" s="35">
        <v>8.7352030852699993</v>
      </c>
      <c r="AR237" s="35" t="s">
        <v>647</v>
      </c>
      <c r="AS237" s="35" t="s">
        <v>647</v>
      </c>
      <c r="AT237" s="35">
        <v>141.2276531</v>
      </c>
      <c r="AU237" s="35" t="e">
        <f>AO237/AR237</f>
        <v>#VALUE!</v>
      </c>
      <c r="AV237" s="35" t="e">
        <f>AP237/AS237</f>
        <v>#VALUE!</v>
      </c>
      <c r="AW237" s="35">
        <f>AQ237/AT237</f>
        <v>6.1851931215516312E-2</v>
      </c>
      <c r="AX237" s="26" t="s">
        <v>647</v>
      </c>
      <c r="AY237" s="26" t="s">
        <v>647</v>
      </c>
      <c r="AZ237" s="26">
        <v>28</v>
      </c>
      <c r="BA237" s="35" t="s">
        <v>647</v>
      </c>
      <c r="BB237" s="35" t="s">
        <v>647</v>
      </c>
      <c r="BC237" s="35">
        <v>5.16900860477E-2</v>
      </c>
      <c r="BD237" s="26" t="s">
        <v>647</v>
      </c>
      <c r="BE237" s="26" t="s">
        <v>647</v>
      </c>
      <c r="BF237" s="26">
        <v>1438</v>
      </c>
      <c r="BG237" s="27"/>
      <c r="BH237" s="35" t="s">
        <v>647</v>
      </c>
      <c r="BI237" s="35" t="s">
        <v>647</v>
      </c>
      <c r="BJ237" s="35" t="s">
        <v>647</v>
      </c>
      <c r="BK237" s="35" t="s">
        <v>647</v>
      </c>
      <c r="BL237" s="35" t="s">
        <v>647</v>
      </c>
      <c r="BM237" s="35" t="s">
        <v>647</v>
      </c>
      <c r="BN237" s="35" t="e">
        <f>BH237/BK237</f>
        <v>#VALUE!</v>
      </c>
      <c r="BO237" s="35" t="e">
        <f>BI237/BL237</f>
        <v>#VALUE!</v>
      </c>
      <c r="BP237" s="35" t="e">
        <f>BJ237/BM237</f>
        <v>#VALUE!</v>
      </c>
      <c r="BQ237" s="26" t="s">
        <v>647</v>
      </c>
      <c r="BR237" s="26" t="s">
        <v>647</v>
      </c>
      <c r="BS237" s="26" t="s">
        <v>647</v>
      </c>
      <c r="BT237" s="35" t="s">
        <v>647</v>
      </c>
      <c r="BU237" s="35" t="s">
        <v>647</v>
      </c>
      <c r="BV237" s="35" t="s">
        <v>647</v>
      </c>
      <c r="BW237" s="26" t="s">
        <v>647</v>
      </c>
      <c r="BX237" s="26" t="s">
        <v>647</v>
      </c>
      <c r="BY237" s="26" t="s">
        <v>647</v>
      </c>
      <c r="BZ237" s="27"/>
      <c r="CA237" s="35" t="s">
        <v>647</v>
      </c>
      <c r="CB237" s="35" t="s">
        <v>647</v>
      </c>
      <c r="CC237" s="35">
        <v>6.8293910210600002</v>
      </c>
      <c r="CD237" s="35" t="s">
        <v>647</v>
      </c>
      <c r="CE237" s="35" t="s">
        <v>647</v>
      </c>
      <c r="CF237" s="35">
        <v>73.340984449399997</v>
      </c>
      <c r="CG237" s="35" t="e">
        <f>CA237/CD237</f>
        <v>#VALUE!</v>
      </c>
      <c r="CH237" s="35" t="e">
        <f>CB237/CE237</f>
        <v>#VALUE!</v>
      </c>
      <c r="CI237" s="35">
        <f>CC237/CF237</f>
        <v>9.3118344024571809E-2</v>
      </c>
      <c r="CJ237" s="26" t="s">
        <v>647</v>
      </c>
      <c r="CK237" s="26" t="s">
        <v>647</v>
      </c>
      <c r="CL237" s="26">
        <v>28</v>
      </c>
      <c r="CM237" s="35" t="s">
        <v>647</v>
      </c>
      <c r="CN237" s="35" t="s">
        <v>647</v>
      </c>
      <c r="CO237" s="35">
        <v>3.4434003685300002E-2</v>
      </c>
      <c r="CP237" s="26" t="s">
        <v>647</v>
      </c>
      <c r="CQ237" s="26" t="s">
        <v>647</v>
      </c>
      <c r="CR237" s="26">
        <v>1121</v>
      </c>
      <c r="CS237" s="26"/>
      <c r="CT237" s="35">
        <v>201710161900</v>
      </c>
      <c r="CU237" s="35">
        <v>201710162100</v>
      </c>
      <c r="CV237" s="35">
        <v>4.9316186827478896</v>
      </c>
      <c r="CW237" s="35">
        <v>5.0270880582260498</v>
      </c>
      <c r="CX237" s="35">
        <v>0.48518134691053399</v>
      </c>
      <c r="CY237" s="35">
        <v>253.128212330282</v>
      </c>
      <c r="CZ237" s="35">
        <v>244.945813113794</v>
      </c>
      <c r="DA237" s="35">
        <v>7.5011657465113197</v>
      </c>
      <c r="DC237" s="47">
        <f>AQ237*CW237*3600/AT237</f>
        <v>1119.366377250268</v>
      </c>
      <c r="DD237" s="47">
        <f>(CX237/CW237)*DC237</f>
        <v>108.03385186618287</v>
      </c>
    </row>
    <row r="238" spans="1:108" s="1" customFormat="1" ht="24" customHeight="1" x14ac:dyDescent="0.3">
      <c r="A238" s="3" t="s">
        <v>610</v>
      </c>
      <c r="B238" s="11">
        <v>34.405392999999997</v>
      </c>
      <c r="C238" s="11">
        <v>-118.995761</v>
      </c>
      <c r="D238" s="23" t="str">
        <f>CONCATENATE(E238,"_",F238,"_",TEXT(G238,"00000"))</f>
        <v>ANG_CH4_00234</v>
      </c>
      <c r="E238" s="23" t="s">
        <v>20</v>
      </c>
      <c r="F238" s="23" t="s">
        <v>21</v>
      </c>
      <c r="G238" s="23">
        <f>G237+1</f>
        <v>234</v>
      </c>
      <c r="H238" s="11">
        <v>34.405392999999997</v>
      </c>
      <c r="I238" s="11">
        <v>-118.995761</v>
      </c>
      <c r="J238" s="3" t="s">
        <v>22</v>
      </c>
      <c r="K238" s="12" t="s">
        <v>29</v>
      </c>
      <c r="L238" s="12" t="s">
        <v>57</v>
      </c>
      <c r="M238" s="12" t="s">
        <v>24</v>
      </c>
      <c r="N238" s="1" t="s">
        <v>397</v>
      </c>
      <c r="O238" s="12" t="s">
        <v>27</v>
      </c>
      <c r="P238" s="12" t="s">
        <v>30</v>
      </c>
      <c r="Q238" s="12" t="s">
        <v>28</v>
      </c>
      <c r="R238" s="1" t="s">
        <v>308</v>
      </c>
      <c r="S238" s="3" t="str">
        <f>CONCATENATE(MID(R238,8,2),"/",MID(R238,10,2),"/",MID(R238,6,2))</f>
        <v>10/16/17</v>
      </c>
      <c r="T238" s="3" t="str">
        <f>CONCATENATE(MID(R238,13,2),":",MID(R238,15,2),":",MID(R238,17,2))</f>
        <v>20:37:26</v>
      </c>
      <c r="U238" s="22"/>
      <c r="V238" s="35">
        <v>31.400587560999998</v>
      </c>
      <c r="W238" s="35">
        <v>29.480147138100001</v>
      </c>
      <c r="X238" s="35">
        <v>30.933875230000002</v>
      </c>
      <c r="Y238" s="35">
        <v>146.66969693799999</v>
      </c>
      <c r="Z238" s="35">
        <v>138.10141201299999</v>
      </c>
      <c r="AA238" s="35">
        <v>144.73423921099999</v>
      </c>
      <c r="AB238" s="35">
        <f>V238/Y238</f>
        <v>0.21409049187763449</v>
      </c>
      <c r="AC238" s="35">
        <f>W238/Z238</f>
        <v>0.21346738392019429</v>
      </c>
      <c r="AD238" s="35">
        <f>X238/AA238</f>
        <v>0.21372879975486123</v>
      </c>
      <c r="AE238" s="26">
        <v>583</v>
      </c>
      <c r="AF238" s="26">
        <v>355</v>
      </c>
      <c r="AG238" s="26">
        <v>111</v>
      </c>
      <c r="AH238" s="35">
        <v>1.1476502107899999E-2</v>
      </c>
      <c r="AI238" s="35">
        <v>1.1462600598699999E-2</v>
      </c>
      <c r="AJ238" s="35">
        <v>1.1479555775000001E-2</v>
      </c>
      <c r="AK238" s="26">
        <v>6390</v>
      </c>
      <c r="AL238" s="26">
        <v>6024</v>
      </c>
      <c r="AM238" s="26">
        <v>6304</v>
      </c>
      <c r="AN238" s="26"/>
      <c r="AO238" s="35">
        <v>22.478301886800001</v>
      </c>
      <c r="AP238" s="35">
        <v>22.950405323799998</v>
      </c>
      <c r="AQ238" s="35">
        <v>23.036434819</v>
      </c>
      <c r="AR238" s="35">
        <v>138.75204503</v>
      </c>
      <c r="AS238" s="35">
        <v>141.80162199399999</v>
      </c>
      <c r="AT238" s="35">
        <v>141.2276531</v>
      </c>
      <c r="AU238" s="35">
        <f>AO238/AR238</f>
        <v>0.16200339160363292</v>
      </c>
      <c r="AV238" s="35">
        <f>AP238/AS238</f>
        <v>0.16184867987455809</v>
      </c>
      <c r="AW238" s="35">
        <f>AQ238/AT238</f>
        <v>0.16311561024588039</v>
      </c>
      <c r="AX238" s="26">
        <v>147</v>
      </c>
      <c r="AY238" s="26">
        <v>96</v>
      </c>
      <c r="AZ238" s="26">
        <v>28</v>
      </c>
      <c r="BA238" s="35">
        <v>2.1198081892900001E-2</v>
      </c>
      <c r="BB238" s="35">
        <v>2.12749237823E-2</v>
      </c>
      <c r="BC238" s="35">
        <v>2.1116574925199999E-2</v>
      </c>
      <c r="BD238" s="26">
        <v>3445</v>
      </c>
      <c r="BE238" s="26">
        <v>3508</v>
      </c>
      <c r="BF238" s="26">
        <v>3520</v>
      </c>
      <c r="BG238" s="27"/>
      <c r="BH238" s="35" t="s">
        <v>647</v>
      </c>
      <c r="BI238" s="35">
        <v>15.103099630000001</v>
      </c>
      <c r="BJ238" s="35">
        <v>15.103099630000001</v>
      </c>
      <c r="BK238" s="35" t="s">
        <v>647</v>
      </c>
      <c r="BL238" s="35">
        <v>144.32498051300001</v>
      </c>
      <c r="BM238" s="35">
        <v>144.32498051300001</v>
      </c>
      <c r="BN238" s="35" t="e">
        <f>BH238/BK238</f>
        <v>#VALUE!</v>
      </c>
      <c r="BO238" s="35">
        <f>BI238/BL238</f>
        <v>0.10464646921355097</v>
      </c>
      <c r="BP238" s="35">
        <f>BJ238/BM238</f>
        <v>0.10464646921355097</v>
      </c>
      <c r="BQ238" s="26" t="s">
        <v>647</v>
      </c>
      <c r="BR238" s="26">
        <v>2</v>
      </c>
      <c r="BS238" s="26">
        <v>2</v>
      </c>
      <c r="BT238" s="35" t="s">
        <v>647</v>
      </c>
      <c r="BU238" s="35">
        <v>4.1171011414299997E-2</v>
      </c>
      <c r="BV238" s="35">
        <v>4.1171011414299997E-2</v>
      </c>
      <c r="BW238" s="26" t="s">
        <v>647</v>
      </c>
      <c r="BX238" s="26">
        <v>1845</v>
      </c>
      <c r="BY238" s="26">
        <v>1845</v>
      </c>
      <c r="BZ238" s="27"/>
      <c r="CA238" s="35">
        <v>21.944424984899999</v>
      </c>
      <c r="CB238" s="35">
        <v>22.287292362599999</v>
      </c>
      <c r="CC238" s="35">
        <v>22.323688687000001</v>
      </c>
      <c r="CD238" s="35">
        <v>70.068537875399997</v>
      </c>
      <c r="CE238" s="35">
        <v>70.068537875399997</v>
      </c>
      <c r="CF238" s="35">
        <v>73.340984449399997</v>
      </c>
      <c r="CG238" s="35">
        <f>CA238/CD238</f>
        <v>0.3131851420094261</v>
      </c>
      <c r="CH238" s="35">
        <f>CB238/CE238</f>
        <v>0.31807845629992415</v>
      </c>
      <c r="CI238" s="35">
        <f>CC238/CF238</f>
        <v>0.30438217941295481</v>
      </c>
      <c r="CJ238" s="26">
        <v>147</v>
      </c>
      <c r="CK238" s="26">
        <v>96</v>
      </c>
      <c r="CL238" s="26">
        <v>28</v>
      </c>
      <c r="CM238" s="35">
        <v>1.09854566068E-2</v>
      </c>
      <c r="CN238" s="35">
        <v>1.08369608666E-2</v>
      </c>
      <c r="CO238" s="35">
        <v>1.13231206017E-2</v>
      </c>
      <c r="CP238" s="26">
        <v>3357</v>
      </c>
      <c r="CQ238" s="26">
        <v>3403</v>
      </c>
      <c r="CR238" s="26">
        <v>3409</v>
      </c>
      <c r="CS238" s="26"/>
      <c r="CT238" s="35">
        <v>201710161900</v>
      </c>
      <c r="CU238" s="35">
        <v>201710162100</v>
      </c>
      <c r="CV238" s="35">
        <v>4.9316186827478896</v>
      </c>
      <c r="CW238" s="35">
        <v>5.0270880582260498</v>
      </c>
      <c r="CX238" s="35">
        <v>0.48518134691053399</v>
      </c>
      <c r="CY238" s="35">
        <v>253.128212330282</v>
      </c>
      <c r="CZ238" s="35">
        <v>244.945813113794</v>
      </c>
      <c r="DA238" s="35">
        <v>7.5011657465113197</v>
      </c>
      <c r="DC238" s="47">
        <f>AQ238*CW238*3600/AT238</f>
        <v>2951.9875309583522</v>
      </c>
      <c r="DD238" s="47">
        <f>(CX238/CW238)*DC238</f>
        <v>284.9063453324278</v>
      </c>
    </row>
    <row r="239" spans="1:108" s="1" customFormat="1" ht="24" customHeight="1" x14ac:dyDescent="0.3">
      <c r="A239" s="3" t="s">
        <v>607</v>
      </c>
      <c r="B239" s="11">
        <v>34.405099999999997</v>
      </c>
      <c r="C239" s="11">
        <v>-118.99399</v>
      </c>
      <c r="D239" s="23" t="str">
        <f>CONCATENATE(E239,"_",F239,"_",TEXT(G239,"00000"))</f>
        <v>ANG_CH4_00235</v>
      </c>
      <c r="E239" s="23" t="s">
        <v>20</v>
      </c>
      <c r="F239" s="23" t="s">
        <v>21</v>
      </c>
      <c r="G239" s="23">
        <f>G238+1</f>
        <v>235</v>
      </c>
      <c r="H239" s="11">
        <v>34.405099999999997</v>
      </c>
      <c r="I239" s="11">
        <v>-118.99399</v>
      </c>
      <c r="J239" s="3" t="s">
        <v>22</v>
      </c>
      <c r="K239" s="12" t="s">
        <v>29</v>
      </c>
      <c r="L239" s="12" t="s">
        <v>57</v>
      </c>
      <c r="M239" s="12" t="s">
        <v>24</v>
      </c>
      <c r="N239" s="1" t="s">
        <v>393</v>
      </c>
      <c r="O239" s="12" t="s">
        <v>27</v>
      </c>
      <c r="P239" s="12" t="s">
        <v>30</v>
      </c>
      <c r="Q239" s="12" t="s">
        <v>28</v>
      </c>
      <c r="R239" s="1" t="s">
        <v>309</v>
      </c>
      <c r="S239" s="3" t="str">
        <f>CONCATENATE(MID(R239,8,2),"/",MID(R239,10,2),"/",MID(R239,6,2))</f>
        <v>10/16/17</v>
      </c>
      <c r="T239" s="3" t="str">
        <f>CONCATENATE(MID(R239,13,2),":",MID(R239,15,2),":",MID(R239,17,2))</f>
        <v>20:41:34</v>
      </c>
      <c r="U239" s="22"/>
      <c r="V239" s="35">
        <v>59.3181760266</v>
      </c>
      <c r="W239" s="35">
        <v>59.4010383297</v>
      </c>
      <c r="X239" s="35">
        <v>59.4010383297</v>
      </c>
      <c r="Y239" s="35">
        <v>149.316308553</v>
      </c>
      <c r="Z239" s="35">
        <v>148.69852050399999</v>
      </c>
      <c r="AA239" s="35">
        <v>148.69852050399999</v>
      </c>
      <c r="AB239" s="35">
        <f>V239/Y239</f>
        <v>0.39726521906041456</v>
      </c>
      <c r="AC239" s="35">
        <f>W239/Z239</f>
        <v>0.39947296132043303</v>
      </c>
      <c r="AD239" s="35">
        <f>X239/AA239</f>
        <v>0.39947296132043303</v>
      </c>
      <c r="AE239" s="26">
        <v>423</v>
      </c>
      <c r="AF239" s="26">
        <v>268</v>
      </c>
      <c r="AG239" s="26">
        <v>92</v>
      </c>
      <c r="AH239" s="35">
        <v>6.7607992788699996E-3</v>
      </c>
      <c r="AI239" s="35">
        <v>6.7235720972900004E-3</v>
      </c>
      <c r="AJ239" s="35">
        <v>6.7235720972900004E-3</v>
      </c>
      <c r="AK239" s="26">
        <v>11624</v>
      </c>
      <c r="AL239" s="26">
        <v>11640</v>
      </c>
      <c r="AM239" s="26">
        <v>11640</v>
      </c>
      <c r="AN239" s="26"/>
      <c r="AO239" s="35" t="s">
        <v>647</v>
      </c>
      <c r="AP239" s="35" t="s">
        <v>647</v>
      </c>
      <c r="AQ239" s="35">
        <v>8.4037732906200002</v>
      </c>
      <c r="AR239" s="35" t="s">
        <v>647</v>
      </c>
      <c r="AS239" s="35" t="s">
        <v>647</v>
      </c>
      <c r="AT239" s="35">
        <v>137.89851340800001</v>
      </c>
      <c r="AU239" s="35" t="e">
        <f>AO239/AR239</f>
        <v>#VALUE!</v>
      </c>
      <c r="AV239" s="35" t="e">
        <f>AP239/AS239</f>
        <v>#VALUE!</v>
      </c>
      <c r="AW239" s="35">
        <f>AQ239/AT239</f>
        <v>6.0941725062370874E-2</v>
      </c>
      <c r="AX239" s="26" t="s">
        <v>647</v>
      </c>
      <c r="AY239" s="26" t="s">
        <v>647</v>
      </c>
      <c r="AZ239" s="26">
        <v>13</v>
      </c>
      <c r="BA239" s="35" t="s">
        <v>647</v>
      </c>
      <c r="BB239" s="35" t="s">
        <v>647</v>
      </c>
      <c r="BC239" s="35">
        <v>5.9336709727800002E-2</v>
      </c>
      <c r="BD239" s="26" t="s">
        <v>647</v>
      </c>
      <c r="BE239" s="26" t="s">
        <v>647</v>
      </c>
      <c r="BF239" s="26">
        <v>1162</v>
      </c>
      <c r="BG239" s="27"/>
      <c r="BH239" s="35" t="s">
        <v>647</v>
      </c>
      <c r="BI239" s="35" t="s">
        <v>647</v>
      </c>
      <c r="BJ239" s="35" t="s">
        <v>647</v>
      </c>
      <c r="BK239" s="35" t="s">
        <v>647</v>
      </c>
      <c r="BL239" s="35" t="s">
        <v>647</v>
      </c>
      <c r="BM239" s="35" t="s">
        <v>647</v>
      </c>
      <c r="BN239" s="35" t="e">
        <f>BH239/BK239</f>
        <v>#VALUE!</v>
      </c>
      <c r="BO239" s="35" t="e">
        <f>BI239/BL239</f>
        <v>#VALUE!</v>
      </c>
      <c r="BP239" s="35" t="e">
        <f>BJ239/BM239</f>
        <v>#VALUE!</v>
      </c>
      <c r="BQ239" s="26" t="s">
        <v>647</v>
      </c>
      <c r="BR239" s="26" t="s">
        <v>647</v>
      </c>
      <c r="BS239" s="26" t="s">
        <v>647</v>
      </c>
      <c r="BT239" s="35" t="s">
        <v>647</v>
      </c>
      <c r="BU239" s="35" t="s">
        <v>647</v>
      </c>
      <c r="BV239" s="35" t="s">
        <v>647</v>
      </c>
      <c r="BW239" s="26" t="s">
        <v>647</v>
      </c>
      <c r="BX239" s="26" t="s">
        <v>647</v>
      </c>
      <c r="BY239" s="26" t="s">
        <v>647</v>
      </c>
      <c r="BZ239" s="27"/>
      <c r="CA239" s="35" t="s">
        <v>647</v>
      </c>
      <c r="CB239" s="35" t="s">
        <v>647</v>
      </c>
      <c r="CC239" s="35">
        <v>8.4037732906200002</v>
      </c>
      <c r="CD239" s="35" t="s">
        <v>647</v>
      </c>
      <c r="CE239" s="35" t="s">
        <v>647</v>
      </c>
      <c r="CF239" s="35">
        <v>66.030296076900001</v>
      </c>
      <c r="CG239" s="35" t="e">
        <f>CA239/CD239</f>
        <v>#VALUE!</v>
      </c>
      <c r="CH239" s="35" t="e">
        <f>CB239/CE239</f>
        <v>#VALUE!</v>
      </c>
      <c r="CI239" s="35">
        <f>CC239/CF239</f>
        <v>0.12727147672990627</v>
      </c>
      <c r="CJ239" s="26" t="s">
        <v>647</v>
      </c>
      <c r="CK239" s="26" t="s">
        <v>647</v>
      </c>
      <c r="CL239" s="26">
        <v>13</v>
      </c>
      <c r="CM239" s="35" t="s">
        <v>647</v>
      </c>
      <c r="CN239" s="35" t="s">
        <v>647</v>
      </c>
      <c r="CO239" s="35">
        <v>2.8412347709500001E-2</v>
      </c>
      <c r="CP239" s="26" t="s">
        <v>647</v>
      </c>
      <c r="CQ239" s="26" t="s">
        <v>647</v>
      </c>
      <c r="CR239" s="26">
        <v>1162</v>
      </c>
      <c r="CS239" s="26"/>
      <c r="CT239" s="35">
        <v>201710161900</v>
      </c>
      <c r="CU239" s="35">
        <v>201710162100</v>
      </c>
      <c r="CV239" s="35">
        <v>4.9316186827478896</v>
      </c>
      <c r="CW239" s="35">
        <v>5.0270880582260498</v>
      </c>
      <c r="CX239" s="35">
        <v>0.48518134691053399</v>
      </c>
      <c r="CY239" s="35">
        <v>253.128212330282</v>
      </c>
      <c r="CZ239" s="35">
        <v>244.945813113794</v>
      </c>
      <c r="DA239" s="35">
        <v>7.5011657465113197</v>
      </c>
      <c r="DC239" s="47">
        <f>AQ239*CW239*3600/AT239</f>
        <v>1102.8939059114632</v>
      </c>
      <c r="DD239" s="47">
        <f>(CX239/CW239)*DC239</f>
        <v>106.44403769572516</v>
      </c>
    </row>
    <row r="240" spans="1:108" s="1" customFormat="1" ht="24" customHeight="1" x14ac:dyDescent="0.3">
      <c r="A240" s="3" t="s">
        <v>606</v>
      </c>
      <c r="B240" s="11">
        <v>34.405859999999997</v>
      </c>
      <c r="C240" s="11">
        <v>-118.99502</v>
      </c>
      <c r="D240" s="23" t="str">
        <f>CONCATENATE(E240,"_",F240,"_",TEXT(G240,"00000"))</f>
        <v>ANG_CH4_00236</v>
      </c>
      <c r="E240" s="23" t="s">
        <v>20</v>
      </c>
      <c r="F240" s="23" t="s">
        <v>21</v>
      </c>
      <c r="G240" s="23">
        <f>G239+1</f>
        <v>236</v>
      </c>
      <c r="H240" s="11">
        <v>34.405859999999997</v>
      </c>
      <c r="I240" s="11">
        <v>-118.99502</v>
      </c>
      <c r="J240" s="3" t="s">
        <v>22</v>
      </c>
      <c r="K240" s="12" t="s">
        <v>29</v>
      </c>
      <c r="L240" s="12" t="s">
        <v>57</v>
      </c>
      <c r="M240" s="12" t="s">
        <v>24</v>
      </c>
      <c r="N240" s="1" t="s">
        <v>394</v>
      </c>
      <c r="O240" s="12" t="s">
        <v>27</v>
      </c>
      <c r="P240" s="12" t="s">
        <v>30</v>
      </c>
      <c r="Q240" s="12" t="s">
        <v>28</v>
      </c>
      <c r="R240" s="1" t="s">
        <v>309</v>
      </c>
      <c r="S240" s="3" t="str">
        <f>CONCATENATE(MID(R240,8,2),"/",MID(R240,10,2),"/",MID(R240,6,2))</f>
        <v>10/16/17</v>
      </c>
      <c r="T240" s="3" t="str">
        <f>CONCATENATE(MID(R240,13,2),":",MID(R240,15,2),":",MID(R240,17,2))</f>
        <v>20:41:34</v>
      </c>
      <c r="U240" s="22"/>
      <c r="V240" s="35">
        <v>24.479318319600001</v>
      </c>
      <c r="W240" s="35">
        <v>24.5678512633</v>
      </c>
      <c r="X240" s="35">
        <v>24.680354996799998</v>
      </c>
      <c r="Y240" s="35">
        <v>149.316308553</v>
      </c>
      <c r="Z240" s="35">
        <v>148.69852050399999</v>
      </c>
      <c r="AA240" s="35">
        <v>148.69852050399999</v>
      </c>
      <c r="AB240" s="35">
        <f>V240/Y240</f>
        <v>0.16394269692858793</v>
      </c>
      <c r="AC240" s="35">
        <f>W240/Z240</f>
        <v>0.1652192044684071</v>
      </c>
      <c r="AD240" s="35">
        <f>X240/AA240</f>
        <v>0.16597579392954415</v>
      </c>
      <c r="AE240" s="26">
        <v>423</v>
      </c>
      <c r="AF240" s="26">
        <v>268</v>
      </c>
      <c r="AG240" s="26">
        <v>92</v>
      </c>
      <c r="AH240" s="35">
        <v>1.9845336065E-2</v>
      </c>
      <c r="AI240" s="35">
        <v>1.9678747601799999E-2</v>
      </c>
      <c r="AJ240" s="35">
        <v>1.9585179983099998E-2</v>
      </c>
      <c r="AK240" s="26">
        <v>3960</v>
      </c>
      <c r="AL240" s="26">
        <v>3977</v>
      </c>
      <c r="AM240" s="26">
        <v>3996</v>
      </c>
      <c r="AN240" s="26"/>
      <c r="AO240" s="35">
        <v>36.253901931199998</v>
      </c>
      <c r="AP240" s="35">
        <v>36.253901931199998</v>
      </c>
      <c r="AQ240" s="35">
        <v>36.294838123600002</v>
      </c>
      <c r="AR240" s="35">
        <v>137.89851340800001</v>
      </c>
      <c r="AS240" s="35">
        <v>137.89851340800001</v>
      </c>
      <c r="AT240" s="35">
        <v>137.89851340800001</v>
      </c>
      <c r="AU240" s="35">
        <f>AO240/AR240</f>
        <v>0.26290277563715037</v>
      </c>
      <c r="AV240" s="35">
        <f>AP240/AS240</f>
        <v>0.26290277563715037</v>
      </c>
      <c r="AW240" s="35">
        <f>AQ240/AT240</f>
        <v>0.26319963302442972</v>
      </c>
      <c r="AX240" s="26">
        <v>15</v>
      </c>
      <c r="AY240" s="26">
        <v>14</v>
      </c>
      <c r="AZ240" s="26">
        <v>13</v>
      </c>
      <c r="BA240" s="35">
        <v>1.2733011395E-2</v>
      </c>
      <c r="BB240" s="35">
        <v>1.2733011395E-2</v>
      </c>
      <c r="BC240" s="35">
        <v>1.2721265074500001E-2</v>
      </c>
      <c r="BD240" s="26">
        <v>5415</v>
      </c>
      <c r="BE240" s="26">
        <v>5415</v>
      </c>
      <c r="BF240" s="26">
        <v>5420</v>
      </c>
      <c r="BG240" s="27"/>
      <c r="BH240" s="35">
        <v>27.915515138100002</v>
      </c>
      <c r="BI240" s="35">
        <v>27.915515138100002</v>
      </c>
      <c r="BJ240" s="35">
        <v>25.756720729200001</v>
      </c>
      <c r="BK240" s="35">
        <v>147.32277488599999</v>
      </c>
      <c r="BL240" s="35">
        <v>147.32277488599999</v>
      </c>
      <c r="BM240" s="35">
        <v>121.852369694</v>
      </c>
      <c r="BN240" s="35">
        <f>BH240/BK240</f>
        <v>0.18948540142351608</v>
      </c>
      <c r="BO240" s="35">
        <f>BI240/BL240</f>
        <v>0.18948540142351608</v>
      </c>
      <c r="BP240" s="35">
        <f>BJ240/BM240</f>
        <v>0.2113764450693999</v>
      </c>
      <c r="BQ240" s="26">
        <v>2</v>
      </c>
      <c r="BR240" s="26">
        <v>2</v>
      </c>
      <c r="BS240" s="26">
        <v>1</v>
      </c>
      <c r="BT240" s="35">
        <v>2.0896847501500001E-2</v>
      </c>
      <c r="BU240" s="35">
        <v>2.0896847501500001E-2</v>
      </c>
      <c r="BV240" s="35">
        <v>1.9009730061399999E-2</v>
      </c>
      <c r="BW240" s="26">
        <v>3525</v>
      </c>
      <c r="BX240" s="26">
        <v>3525</v>
      </c>
      <c r="BY240" s="26">
        <v>3205</v>
      </c>
      <c r="BZ240" s="27"/>
      <c r="CA240" s="35">
        <v>36.253901931199998</v>
      </c>
      <c r="CB240" s="35">
        <v>36.253901931199998</v>
      </c>
      <c r="CC240" s="35">
        <v>36.294838123600002</v>
      </c>
      <c r="CD240" s="35">
        <v>50</v>
      </c>
      <c r="CE240" s="35">
        <v>66.030296076900001</v>
      </c>
      <c r="CF240" s="35">
        <v>66.030296076900001</v>
      </c>
      <c r="CG240" s="35">
        <f>CA240/CD240</f>
        <v>0.725078038624</v>
      </c>
      <c r="CH240" s="35">
        <f>CB240/CE240</f>
        <v>0.549049513407877</v>
      </c>
      <c r="CI240" s="35">
        <f>CC240/CF240</f>
        <v>0.54966947416577416</v>
      </c>
      <c r="CJ240" s="26">
        <v>15</v>
      </c>
      <c r="CK240" s="26">
        <v>14</v>
      </c>
      <c r="CL240" s="26">
        <v>13</v>
      </c>
      <c r="CM240" s="35">
        <v>4.6168051708200004E-3</v>
      </c>
      <c r="CN240" s="35">
        <v>6.0969802471699999E-3</v>
      </c>
      <c r="CO240" s="35">
        <v>6.0913557266500003E-3</v>
      </c>
      <c r="CP240" s="26">
        <v>5415</v>
      </c>
      <c r="CQ240" s="26">
        <v>5415</v>
      </c>
      <c r="CR240" s="26">
        <v>5420</v>
      </c>
      <c r="CS240" s="26"/>
      <c r="CT240" s="35">
        <v>201710161900</v>
      </c>
      <c r="CU240" s="35">
        <v>201710162100</v>
      </c>
      <c r="CV240" s="35">
        <v>4.9316186827478896</v>
      </c>
      <c r="CW240" s="35">
        <v>5.0270880582260498</v>
      </c>
      <c r="CX240" s="35">
        <v>0.48518134691053399</v>
      </c>
      <c r="CY240" s="35">
        <v>253.128212330282</v>
      </c>
      <c r="CZ240" s="35">
        <v>244.945813113794</v>
      </c>
      <c r="DA240" s="35">
        <v>7.5011657465113197</v>
      </c>
      <c r="DC240" s="47">
        <f>AQ240*CW240*3600/AT240</f>
        <v>4763.2598355837217</v>
      </c>
      <c r="DD240" s="47">
        <f>(CX240/CW240)*DC240</f>
        <v>459.7183888457439</v>
      </c>
    </row>
    <row r="241" spans="1:108" s="1" customFormat="1" ht="24" customHeight="1" x14ac:dyDescent="0.3">
      <c r="A241" s="3" t="s">
        <v>610</v>
      </c>
      <c r="B241" s="11">
        <v>34.405392999999997</v>
      </c>
      <c r="C241" s="11">
        <v>-118.995761</v>
      </c>
      <c r="D241" s="23" t="str">
        <f>CONCATENATE(E241,"_",F241,"_",TEXT(G241,"00000"))</f>
        <v>__00237</v>
      </c>
      <c r="E241" s="23"/>
      <c r="F241" s="23"/>
      <c r="G241" s="23">
        <f>G240+1</f>
        <v>237</v>
      </c>
      <c r="H241" s="11">
        <v>34.405392999999997</v>
      </c>
      <c r="I241" s="11">
        <v>-118.995761</v>
      </c>
      <c r="J241" s="3" t="s">
        <v>22</v>
      </c>
      <c r="K241" s="12" t="s">
        <v>29</v>
      </c>
      <c r="L241" s="12" t="s">
        <v>57</v>
      </c>
      <c r="M241" s="12" t="s">
        <v>24</v>
      </c>
      <c r="N241" s="1" t="s">
        <v>619</v>
      </c>
      <c r="O241" s="12" t="s">
        <v>27</v>
      </c>
      <c r="P241" s="12" t="s">
        <v>30</v>
      </c>
      <c r="Q241" s="12" t="s">
        <v>28</v>
      </c>
      <c r="R241" s="1" t="s">
        <v>309</v>
      </c>
      <c r="S241" s="3" t="str">
        <f>CONCATENATE(MID(R241,8,2),"/",MID(R241,10,2),"/",MID(R241,6,2))</f>
        <v>10/16/17</v>
      </c>
      <c r="T241" s="3" t="str">
        <f>CONCATENATE(MID(R241,13,2),":",MID(R241,15,2),":",MID(R241,17,2))</f>
        <v>20:41:34</v>
      </c>
      <c r="U241" s="22"/>
      <c r="V241" s="35">
        <v>23.933739793600001</v>
      </c>
      <c r="W241" s="35">
        <v>26.159329034900001</v>
      </c>
      <c r="X241" s="35">
        <v>25.5987352838</v>
      </c>
      <c r="Y241" s="35">
        <v>135.35139452600001</v>
      </c>
      <c r="Z241" s="35">
        <v>146.66969693799999</v>
      </c>
      <c r="AA241" s="35">
        <v>144.73423921099999</v>
      </c>
      <c r="AB241" s="35">
        <f>V241/Y241</f>
        <v>0.17682669526543005</v>
      </c>
      <c r="AC241" s="35">
        <f>W241/Z241</f>
        <v>0.17835537661169393</v>
      </c>
      <c r="AD241" s="35">
        <f>X241/AA241</f>
        <v>0.17686716994781745</v>
      </c>
      <c r="AE241" s="26">
        <v>837</v>
      </c>
      <c r="AF241" s="26">
        <v>419</v>
      </c>
      <c r="AG241" s="26">
        <v>112</v>
      </c>
      <c r="AH241" s="35">
        <v>1.4585279582499999E-2</v>
      </c>
      <c r="AI241" s="35">
        <v>1.4887301759899999E-2</v>
      </c>
      <c r="AJ241" s="35">
        <v>1.48934183177E-2</v>
      </c>
      <c r="AK241" s="26">
        <v>4640</v>
      </c>
      <c r="AL241" s="26">
        <v>4926</v>
      </c>
      <c r="AM241" s="26">
        <v>4859</v>
      </c>
      <c r="AN241" s="26"/>
      <c r="AO241" s="35">
        <v>52.147582750700003</v>
      </c>
      <c r="AP241" s="35">
        <v>52.147582750700003</v>
      </c>
      <c r="AQ241" s="35">
        <v>52.188518853600002</v>
      </c>
      <c r="AR241" s="35">
        <v>137.89851340800001</v>
      </c>
      <c r="AS241" s="35">
        <v>137.89851340800001</v>
      </c>
      <c r="AT241" s="35">
        <v>137.89851340800001</v>
      </c>
      <c r="AU241" s="35">
        <f>AO241/AR241</f>
        <v>0.37815913646879623</v>
      </c>
      <c r="AV241" s="35">
        <f>AP241/AS241</f>
        <v>0.37815913646879623</v>
      </c>
      <c r="AW241" s="35">
        <f>AQ241/AT241</f>
        <v>0.37845599320704748</v>
      </c>
      <c r="AX241" s="26">
        <v>15</v>
      </c>
      <c r="AY241" s="26">
        <v>14</v>
      </c>
      <c r="AZ241" s="26">
        <v>13</v>
      </c>
      <c r="BA241" s="35">
        <v>8.7244409343000002E-3</v>
      </c>
      <c r="BB241" s="35">
        <v>8.7244409343000002E-3</v>
      </c>
      <c r="BC241" s="35">
        <v>8.7189247222800009E-3</v>
      </c>
      <c r="BD241" s="26">
        <v>7903</v>
      </c>
      <c r="BE241" s="26">
        <v>7903</v>
      </c>
      <c r="BF241" s="26">
        <v>7908</v>
      </c>
      <c r="BG241" s="27"/>
      <c r="BH241" s="35" t="s">
        <v>647</v>
      </c>
      <c r="BI241" s="35">
        <v>40.732448744899997</v>
      </c>
      <c r="BJ241" s="35">
        <v>38.840838308800002</v>
      </c>
      <c r="BK241" s="35" t="s">
        <v>647</v>
      </c>
      <c r="BL241" s="35">
        <v>147.32277488599999</v>
      </c>
      <c r="BM241" s="35">
        <v>121.852369694</v>
      </c>
      <c r="BN241" s="35" t="e">
        <f>BH241/BK241</f>
        <v>#VALUE!</v>
      </c>
      <c r="BO241" s="35">
        <f>BI241/BL241</f>
        <v>0.27648439812798276</v>
      </c>
      <c r="BP241" s="35">
        <f>BJ241/BM241</f>
        <v>0.31875324547514744</v>
      </c>
      <c r="BQ241" s="26" t="s">
        <v>647</v>
      </c>
      <c r="BR241" s="26">
        <v>2</v>
      </c>
      <c r="BS241" s="26">
        <v>1</v>
      </c>
      <c r="BT241" s="35" t="s">
        <v>647</v>
      </c>
      <c r="BU241" s="35">
        <v>1.423408453E-2</v>
      </c>
      <c r="BV241" s="35">
        <v>1.23858883608E-2</v>
      </c>
      <c r="BW241" s="26" t="s">
        <v>647</v>
      </c>
      <c r="BX241" s="26">
        <v>5175</v>
      </c>
      <c r="BY241" s="26">
        <v>4919</v>
      </c>
      <c r="BZ241" s="27"/>
      <c r="CA241" s="35">
        <v>52.147582750700003</v>
      </c>
      <c r="CB241" s="35">
        <v>52.147582750700003</v>
      </c>
      <c r="CC241" s="35">
        <v>52.188518853600002</v>
      </c>
      <c r="CD241" s="35">
        <v>50</v>
      </c>
      <c r="CE241" s="35">
        <v>66.030296076900001</v>
      </c>
      <c r="CF241" s="35">
        <v>66.030296076900001</v>
      </c>
      <c r="CG241" s="35">
        <f>CA241/CD241</f>
        <v>1.0429516550140001</v>
      </c>
      <c r="CH241" s="35">
        <f>CB241/CE241</f>
        <v>0.78975236897269163</v>
      </c>
      <c r="CI241" s="35">
        <f>CC241/CF241</f>
        <v>0.79037232837515026</v>
      </c>
      <c r="CJ241" s="26">
        <v>15</v>
      </c>
      <c r="CK241" s="26">
        <v>14</v>
      </c>
      <c r="CL241" s="26">
        <v>13</v>
      </c>
      <c r="CM241" s="35">
        <v>3.1633556877100001E-3</v>
      </c>
      <c r="CN241" s="35">
        <v>4.1775462531199997E-3</v>
      </c>
      <c r="CO241" s="35">
        <v>4.1749049112800004E-3</v>
      </c>
      <c r="CP241" s="26">
        <v>7903</v>
      </c>
      <c r="CQ241" s="26">
        <v>7903</v>
      </c>
      <c r="CR241" s="26">
        <v>7908</v>
      </c>
      <c r="CS241" s="26"/>
      <c r="CT241" s="35">
        <v>201710161900</v>
      </c>
      <c r="CU241" s="35">
        <v>201710162100</v>
      </c>
      <c r="CV241" s="35">
        <v>4.9316186827478896</v>
      </c>
      <c r="CW241" s="35">
        <v>5.0270880582260498</v>
      </c>
      <c r="CX241" s="35">
        <v>0.48518134691053399</v>
      </c>
      <c r="CY241" s="35">
        <v>253.128212330282</v>
      </c>
      <c r="CZ241" s="35">
        <v>244.945813113794</v>
      </c>
      <c r="DA241" s="35">
        <v>7.5011657465113197</v>
      </c>
      <c r="DC241" s="47">
        <f>AQ241*CW241*3600/AT241</f>
        <v>6849.1137744548196</v>
      </c>
      <c r="DD241" s="47">
        <f>(CX241/CW241)*DC241</f>
        <v>661.03123871001321</v>
      </c>
    </row>
    <row r="242" spans="1:108" s="1" customFormat="1" ht="24" customHeight="1" x14ac:dyDescent="0.3">
      <c r="A242" s="3" t="s">
        <v>611</v>
      </c>
      <c r="B242" s="11">
        <v>34.403807999999998</v>
      </c>
      <c r="C242" s="11">
        <v>-118.996014</v>
      </c>
      <c r="D242" s="23" t="str">
        <f>CONCATENATE(E242,"_",F242,"_",TEXT(G242,"00000"))</f>
        <v>__00238</v>
      </c>
      <c r="E242" s="23"/>
      <c r="F242" s="23"/>
      <c r="G242" s="23">
        <f>G241+1</f>
        <v>238</v>
      </c>
      <c r="H242" s="11">
        <v>34.403807999999998</v>
      </c>
      <c r="I242" s="11">
        <v>-118.996014</v>
      </c>
      <c r="J242" s="3" t="s">
        <v>22</v>
      </c>
      <c r="K242" s="12" t="s">
        <v>29</v>
      </c>
      <c r="L242" s="12" t="s">
        <v>57</v>
      </c>
      <c r="M242" s="12" t="s">
        <v>24</v>
      </c>
      <c r="N242" s="1" t="s">
        <v>618</v>
      </c>
      <c r="O242" s="12" t="s">
        <v>27</v>
      </c>
      <c r="P242" s="12" t="s">
        <v>30</v>
      </c>
      <c r="Q242" s="12" t="s">
        <v>28</v>
      </c>
      <c r="R242" s="1" t="s">
        <v>309</v>
      </c>
      <c r="S242" s="3" t="str">
        <f>CONCATENATE(MID(R242,8,2),"/",MID(R242,10,2),"/",MID(R242,6,2))</f>
        <v>10/16/17</v>
      </c>
      <c r="T242" s="3" t="str">
        <f>CONCATENATE(MID(R242,13,2),":",MID(R242,15,2),":",MID(R242,17,2))</f>
        <v>20:41:34</v>
      </c>
      <c r="U242" s="22"/>
      <c r="V242" s="35">
        <v>15.497597600200001</v>
      </c>
      <c r="W242" s="35">
        <v>15.5173487523</v>
      </c>
      <c r="X242" s="35">
        <v>15.5173487523</v>
      </c>
      <c r="Y242" s="35">
        <v>149.316308553</v>
      </c>
      <c r="Z242" s="35">
        <v>148.69852050399999</v>
      </c>
      <c r="AA242" s="35">
        <v>148.69852050399999</v>
      </c>
      <c r="AB242" s="35">
        <f>V242/Y242</f>
        <v>0.10379038800506583</v>
      </c>
      <c r="AC242" s="35">
        <f>W242/Z242</f>
        <v>0.10435442598692557</v>
      </c>
      <c r="AD242" s="35">
        <f>X242/AA242</f>
        <v>0.10435442598692557</v>
      </c>
      <c r="AE242" s="26">
        <v>423</v>
      </c>
      <c r="AF242" s="26">
        <v>268</v>
      </c>
      <c r="AG242" s="26">
        <v>92</v>
      </c>
      <c r="AH242" s="35">
        <v>2.1378544836100001E-2</v>
      </c>
      <c r="AI242" s="35">
        <v>2.1266950872999998E-2</v>
      </c>
      <c r="AJ242" s="35">
        <v>2.1266950872999998E-2</v>
      </c>
      <c r="AK242" s="26">
        <v>3676</v>
      </c>
      <c r="AL242" s="26">
        <v>3680</v>
      </c>
      <c r="AM242" s="26">
        <v>3680</v>
      </c>
      <c r="AN242" s="26"/>
      <c r="AO242" s="35">
        <v>20.0473865015</v>
      </c>
      <c r="AP242" s="35">
        <v>20.075881915099998</v>
      </c>
      <c r="AQ242" s="35">
        <v>20.088742602699998</v>
      </c>
      <c r="AR242" s="35">
        <v>137.89851340800001</v>
      </c>
      <c r="AS242" s="35">
        <v>137.89851340800001</v>
      </c>
      <c r="AT242" s="35">
        <v>137.89851340800001</v>
      </c>
      <c r="AU242" s="35">
        <f>AO242/AR242</f>
        <v>0.14537782899940221</v>
      </c>
      <c r="AV242" s="35">
        <f>AP242/AS242</f>
        <v>0.14558446946923592</v>
      </c>
      <c r="AW242" s="35">
        <f>AQ242/AT242</f>
        <v>0.14567773144343826</v>
      </c>
      <c r="AX242" s="26">
        <v>15</v>
      </c>
      <c r="AY242" s="26">
        <v>14</v>
      </c>
      <c r="AZ242" s="26">
        <v>13</v>
      </c>
      <c r="BA242" s="35">
        <v>2.1641323510300001E-2</v>
      </c>
      <c r="BB242" s="35">
        <v>2.1614187054500002E-2</v>
      </c>
      <c r="BC242" s="35">
        <v>2.1600644330700001E-2</v>
      </c>
      <c r="BD242" s="26">
        <v>3186</v>
      </c>
      <c r="BE242" s="26">
        <v>3190</v>
      </c>
      <c r="BF242" s="26">
        <v>3192</v>
      </c>
      <c r="BG242" s="27"/>
      <c r="BH242" s="35" t="s">
        <v>647</v>
      </c>
      <c r="BI242" s="35" t="s">
        <v>647</v>
      </c>
      <c r="BJ242" s="35">
        <v>12.6201410862</v>
      </c>
      <c r="BK242" s="35" t="s">
        <v>647</v>
      </c>
      <c r="BL242" s="35" t="s">
        <v>647</v>
      </c>
      <c r="BM242" s="35">
        <v>121.852369694</v>
      </c>
      <c r="BN242" s="35" t="e">
        <f>BH242/BK242</f>
        <v>#VALUE!</v>
      </c>
      <c r="BO242" s="35" t="e">
        <f>BI242/BL242</f>
        <v>#VALUE!</v>
      </c>
      <c r="BP242" s="35">
        <f>BJ242/BM242</f>
        <v>0.10356910676330831</v>
      </c>
      <c r="BQ242" s="26" t="s">
        <v>647</v>
      </c>
      <c r="BR242" s="26" t="s">
        <v>647</v>
      </c>
      <c r="BS242" s="26">
        <v>1</v>
      </c>
      <c r="BT242" s="35" t="s">
        <v>647</v>
      </c>
      <c r="BU242" s="35" t="s">
        <v>647</v>
      </c>
      <c r="BV242" s="35">
        <v>3.7446948277100003E-2</v>
      </c>
      <c r="BW242" s="26" t="s">
        <v>647</v>
      </c>
      <c r="BX242" s="26" t="s">
        <v>647</v>
      </c>
      <c r="BY242" s="26">
        <v>1627</v>
      </c>
      <c r="BZ242" s="27"/>
      <c r="CA242" s="35">
        <v>20.0473865015</v>
      </c>
      <c r="CB242" s="35">
        <v>20.075881915099998</v>
      </c>
      <c r="CC242" s="35">
        <v>20.088742602699998</v>
      </c>
      <c r="CD242" s="35">
        <v>50</v>
      </c>
      <c r="CE242" s="35">
        <v>66.030296076900001</v>
      </c>
      <c r="CF242" s="35">
        <v>66.030296076900001</v>
      </c>
      <c r="CG242" s="35">
        <f>CA242/CD242</f>
        <v>0.40094773003</v>
      </c>
      <c r="CH242" s="35">
        <f>CB242/CE242</f>
        <v>0.30404046487568809</v>
      </c>
      <c r="CI242" s="35">
        <f>CC242/CF242</f>
        <v>0.3042352343733899</v>
      </c>
      <c r="CJ242" s="26">
        <v>15</v>
      </c>
      <c r="CK242" s="26">
        <v>14</v>
      </c>
      <c r="CL242" s="26">
        <v>13</v>
      </c>
      <c r="CM242" s="35">
        <v>7.8468298807300007E-3</v>
      </c>
      <c r="CN242" s="35">
        <v>1.0349576187600001E-2</v>
      </c>
      <c r="CO242" s="35">
        <v>1.03430914907E-2</v>
      </c>
      <c r="CP242" s="26">
        <v>3186</v>
      </c>
      <c r="CQ242" s="26">
        <v>3190</v>
      </c>
      <c r="CR242" s="26">
        <v>3192</v>
      </c>
      <c r="CS242" s="26"/>
      <c r="CT242" s="35">
        <v>201710161900</v>
      </c>
      <c r="CU242" s="35">
        <v>201710162100</v>
      </c>
      <c r="CV242" s="35">
        <v>4.9316186827478896</v>
      </c>
      <c r="CW242" s="35">
        <v>5.0270880582260498</v>
      </c>
      <c r="CX242" s="35">
        <v>0.48518134691053399</v>
      </c>
      <c r="CY242" s="35">
        <v>253.128212330282</v>
      </c>
      <c r="CZ242" s="35">
        <v>244.945813113794</v>
      </c>
      <c r="DA242" s="35">
        <v>7.5011657465113197</v>
      </c>
      <c r="DC242" s="47">
        <f>AQ242*CW242*3600/AT242</f>
        <v>2636.4052227195725</v>
      </c>
      <c r="DD242" s="47">
        <f>(CX242/CW242)*DC242</f>
        <v>254.44842464375438</v>
      </c>
    </row>
    <row r="243" spans="1:108" s="1" customFormat="1" ht="24" customHeight="1" x14ac:dyDescent="0.3">
      <c r="A243" s="3" t="s">
        <v>614</v>
      </c>
      <c r="B243" s="11">
        <v>34.404277999999998</v>
      </c>
      <c r="C243" s="11">
        <v>-118.99849399999999</v>
      </c>
      <c r="D243" s="23" t="str">
        <f>CONCATENATE(E243,"_",F243,"_",TEXT(G243,"00000"))</f>
        <v>ANG_CH4_00239</v>
      </c>
      <c r="E243" s="23" t="s">
        <v>20</v>
      </c>
      <c r="F243" s="23" t="s">
        <v>21</v>
      </c>
      <c r="G243" s="23">
        <f>G242+1</f>
        <v>239</v>
      </c>
      <c r="H243" s="11">
        <v>34.404277999999998</v>
      </c>
      <c r="I243" s="11">
        <v>-118.99849399999999</v>
      </c>
      <c r="J243" s="3" t="s">
        <v>22</v>
      </c>
      <c r="K243" s="12" t="s">
        <v>29</v>
      </c>
      <c r="L243" s="12" t="s">
        <v>57</v>
      </c>
      <c r="M243" s="12" t="s">
        <v>24</v>
      </c>
      <c r="N243" s="1" t="s">
        <v>620</v>
      </c>
      <c r="O243" s="12" t="s">
        <v>27</v>
      </c>
      <c r="P243" s="12" t="s">
        <v>30</v>
      </c>
      <c r="Q243" s="12" t="s">
        <v>28</v>
      </c>
      <c r="R243" s="1" t="s">
        <v>317</v>
      </c>
      <c r="S243" s="3" t="str">
        <f>CONCATENATE(MID(R243,8,2),"/",MID(R243,10,2),"/",MID(R243,6,2))</f>
        <v>10/16/17</v>
      </c>
      <c r="T243" s="3" t="str">
        <f>CONCATENATE(MID(R243,13,2),":",MID(R243,15,2),":",MID(R243,17,2))</f>
        <v>20:45:47</v>
      </c>
      <c r="U243" s="22"/>
      <c r="V243" s="35">
        <v>15.406073506</v>
      </c>
      <c r="W243" s="35">
        <v>13.5444782807</v>
      </c>
      <c r="X243" s="35">
        <v>14.329736843999999</v>
      </c>
      <c r="Y243" s="35">
        <v>149.305056847</v>
      </c>
      <c r="Z243" s="35">
        <v>139.55644019499999</v>
      </c>
      <c r="AA243" s="35">
        <v>142.042247237</v>
      </c>
      <c r="AB243" s="35">
        <f>V243/Y243</f>
        <v>0.10318520907022818</v>
      </c>
      <c r="AC243" s="35">
        <f>W243/Z243</f>
        <v>9.7053767363043345E-2</v>
      </c>
      <c r="AD243" s="35">
        <f>X243/AA243</f>
        <v>0.10088362527868613</v>
      </c>
      <c r="AE243" s="26">
        <v>638</v>
      </c>
      <c r="AF243" s="26">
        <v>136</v>
      </c>
      <c r="AG243" s="26">
        <v>37</v>
      </c>
      <c r="AH243" s="35">
        <v>2.2718359228000001E-2</v>
      </c>
      <c r="AI243" s="35">
        <v>2.37260183943E-2</v>
      </c>
      <c r="AJ243" s="35">
        <v>2.3066295426499999E-2</v>
      </c>
      <c r="AK243" s="26">
        <v>3286</v>
      </c>
      <c r="AL243" s="26">
        <v>2941</v>
      </c>
      <c r="AM243" s="26">
        <v>3079</v>
      </c>
      <c r="AN243" s="26"/>
      <c r="AO243" s="35" t="s">
        <v>647</v>
      </c>
      <c r="AP243" s="35" t="s">
        <v>647</v>
      </c>
      <c r="AQ243" s="35">
        <v>6.07261472227</v>
      </c>
      <c r="AR243" s="35" t="s">
        <v>647</v>
      </c>
      <c r="AS243" s="35" t="s">
        <v>647</v>
      </c>
      <c r="AT243" s="35">
        <v>137.86460749599999</v>
      </c>
      <c r="AU243" s="35" t="e">
        <f>AO243/AR243</f>
        <v>#VALUE!</v>
      </c>
      <c r="AV243" s="35" t="e">
        <f>AP243/AS243</f>
        <v>#VALUE!</v>
      </c>
      <c r="AW243" s="35">
        <f>AQ243/AT243</f>
        <v>4.4047669902851541E-2</v>
      </c>
      <c r="AX243" s="26" t="s">
        <v>647</v>
      </c>
      <c r="AY243" s="26" t="s">
        <v>647</v>
      </c>
      <c r="AZ243" s="26">
        <v>16</v>
      </c>
      <c r="BA243" s="35" t="s">
        <v>647</v>
      </c>
      <c r="BB243" s="35" t="s">
        <v>647</v>
      </c>
      <c r="BC243" s="35">
        <v>6.9039314685700001E-2</v>
      </c>
      <c r="BD243" s="26" t="s">
        <v>647</v>
      </c>
      <c r="BE243" s="26" t="s">
        <v>647</v>
      </c>
      <c r="BF243" s="26">
        <v>1051</v>
      </c>
      <c r="BG243" s="27"/>
      <c r="BH243" s="35" t="s">
        <v>647</v>
      </c>
      <c r="BI243" s="35" t="s">
        <v>647</v>
      </c>
      <c r="BJ243" s="35" t="s">
        <v>647</v>
      </c>
      <c r="BK243" s="35" t="s">
        <v>647</v>
      </c>
      <c r="BL243" s="35" t="s">
        <v>647</v>
      </c>
      <c r="BM243" s="35" t="s">
        <v>647</v>
      </c>
      <c r="BN243" s="35" t="e">
        <f>BH243/BK243</f>
        <v>#VALUE!</v>
      </c>
      <c r="BO243" s="35" t="e">
        <f>BI243/BL243</f>
        <v>#VALUE!</v>
      </c>
      <c r="BP243" s="35" t="e">
        <f>BJ243/BM243</f>
        <v>#VALUE!</v>
      </c>
      <c r="BQ243" s="26" t="s">
        <v>647</v>
      </c>
      <c r="BR243" s="26" t="s">
        <v>647</v>
      </c>
      <c r="BS243" s="26" t="s">
        <v>647</v>
      </c>
      <c r="BT243" s="35" t="s">
        <v>647</v>
      </c>
      <c r="BU243" s="35" t="s">
        <v>647</v>
      </c>
      <c r="BV243" s="35" t="s">
        <v>647</v>
      </c>
      <c r="BW243" s="26" t="s">
        <v>647</v>
      </c>
      <c r="BX243" s="26" t="s">
        <v>647</v>
      </c>
      <c r="BY243" s="26" t="s">
        <v>647</v>
      </c>
      <c r="BZ243" s="27"/>
      <c r="CA243" s="35" t="s">
        <v>647</v>
      </c>
      <c r="CB243" s="35" t="s">
        <v>647</v>
      </c>
      <c r="CC243" s="35">
        <v>5.4315723570400003</v>
      </c>
      <c r="CD243" s="35" t="s">
        <v>647</v>
      </c>
      <c r="CE243" s="35" t="s">
        <v>647</v>
      </c>
      <c r="CF243" s="35">
        <v>72.349844505700005</v>
      </c>
      <c r="CG243" s="35" t="e">
        <f>CA243/CD243</f>
        <v>#VALUE!</v>
      </c>
      <c r="CH243" s="35" t="e">
        <f>CB243/CE243</f>
        <v>#VALUE!</v>
      </c>
      <c r="CI243" s="35">
        <f>CC243/CF243</f>
        <v>7.5073725370786104E-2</v>
      </c>
      <c r="CJ243" s="26" t="s">
        <v>647</v>
      </c>
      <c r="CK243" s="26" t="s">
        <v>647</v>
      </c>
      <c r="CL243" s="26">
        <v>16</v>
      </c>
      <c r="CM243" s="35" t="s">
        <v>647</v>
      </c>
      <c r="CN243" s="35" t="s">
        <v>647</v>
      </c>
      <c r="CO243" s="35">
        <v>4.0857151855499999E-2</v>
      </c>
      <c r="CP243" s="26" t="s">
        <v>647</v>
      </c>
      <c r="CQ243" s="26" t="s">
        <v>647</v>
      </c>
      <c r="CR243" s="26">
        <v>932</v>
      </c>
      <c r="CS243" s="26"/>
      <c r="CT243" s="35">
        <v>201710161900</v>
      </c>
      <c r="CU243" s="35">
        <v>201710162100</v>
      </c>
      <c r="CV243" s="35">
        <v>4.9316186827478896</v>
      </c>
      <c r="CW243" s="35">
        <v>5.0270880582260498</v>
      </c>
      <c r="CX243" s="35">
        <v>0.48518134691053399</v>
      </c>
      <c r="CY243" s="35">
        <v>253.128212330282</v>
      </c>
      <c r="CZ243" s="35">
        <v>244.945813113794</v>
      </c>
      <c r="DA243" s="35">
        <v>7.5011657465113197</v>
      </c>
      <c r="DC243" s="47">
        <f>AQ243*CW243*3600/AT243</f>
        <v>797.15345530070863</v>
      </c>
      <c r="DD243" s="47">
        <f>(CX243/CW243)*DC243</f>
        <v>76.935988122249952</v>
      </c>
    </row>
    <row r="244" spans="1:108" s="1" customFormat="1" ht="24" customHeight="1" x14ac:dyDescent="0.3">
      <c r="A244" s="3" t="s">
        <v>607</v>
      </c>
      <c r="B244" s="11">
        <v>34.405099999999997</v>
      </c>
      <c r="C244" s="11">
        <v>-118.99399</v>
      </c>
      <c r="D244" s="23" t="str">
        <f>CONCATENATE(E244,"_",F244,"_",TEXT(G244,"00000"))</f>
        <v>ANG_CH4_00240</v>
      </c>
      <c r="E244" s="23" t="s">
        <v>20</v>
      </c>
      <c r="F244" s="23" t="s">
        <v>21</v>
      </c>
      <c r="G244" s="23">
        <f>G243+1</f>
        <v>240</v>
      </c>
      <c r="H244" s="11">
        <v>34.405099999999997</v>
      </c>
      <c r="I244" s="11">
        <v>-118.99399</v>
      </c>
      <c r="J244" s="3" t="s">
        <v>22</v>
      </c>
      <c r="K244" s="12" t="s">
        <v>29</v>
      </c>
      <c r="L244" s="12" t="s">
        <v>57</v>
      </c>
      <c r="M244" s="12" t="s">
        <v>24</v>
      </c>
      <c r="N244" s="1" t="s">
        <v>392</v>
      </c>
      <c r="O244" s="12" t="s">
        <v>27</v>
      </c>
      <c r="P244" s="12" t="s">
        <v>30</v>
      </c>
      <c r="Q244" s="12" t="s">
        <v>28</v>
      </c>
      <c r="R244" s="1" t="s">
        <v>317</v>
      </c>
      <c r="S244" s="3" t="str">
        <f>CONCATENATE(MID(R244,8,2),"/",MID(R244,10,2),"/",MID(R244,6,2))</f>
        <v>10/16/17</v>
      </c>
      <c r="T244" s="3" t="str">
        <f>CONCATENATE(MID(R244,13,2),":",MID(R244,15,2),":",MID(R244,17,2))</f>
        <v>20:45:47</v>
      </c>
      <c r="U244" s="22"/>
      <c r="V244" s="35">
        <v>7.0664794388600001</v>
      </c>
      <c r="W244" s="35">
        <v>6.8544643788300004</v>
      </c>
      <c r="X244" s="35">
        <v>6.9710713488299998</v>
      </c>
      <c r="Y244" s="35">
        <v>148.92951352899999</v>
      </c>
      <c r="Z244" s="35">
        <v>131.04197800700001</v>
      </c>
      <c r="AA244" s="35">
        <v>141.20906486499999</v>
      </c>
      <c r="AB244" s="35">
        <f>V244/Y244</f>
        <v>4.7448482650713789E-2</v>
      </c>
      <c r="AC244" s="35">
        <f>W244/Z244</f>
        <v>5.230739403570242E-2</v>
      </c>
      <c r="AD244" s="35">
        <f>X244/AA244</f>
        <v>4.9367024386816449E-2</v>
      </c>
      <c r="AE244" s="26">
        <v>1296</v>
      </c>
      <c r="AF244" s="26">
        <v>357</v>
      </c>
      <c r="AG244" s="26">
        <v>15</v>
      </c>
      <c r="AH244" s="35">
        <v>3.2774980970300002E-2</v>
      </c>
      <c r="AI244" s="35">
        <v>2.99592999559E-2</v>
      </c>
      <c r="AJ244" s="35">
        <v>3.1803843438000003E-2</v>
      </c>
      <c r="AK244" s="26">
        <v>2272</v>
      </c>
      <c r="AL244" s="26">
        <v>2187</v>
      </c>
      <c r="AM244" s="26">
        <v>2220</v>
      </c>
      <c r="AN244" s="26"/>
      <c r="AO244" s="35" t="s">
        <v>647</v>
      </c>
      <c r="AP244" s="35" t="s">
        <v>647</v>
      </c>
      <c r="AQ244" s="35">
        <v>17.678577317799999</v>
      </c>
      <c r="AR244" s="35" t="s">
        <v>647</v>
      </c>
      <c r="AS244" s="35" t="s">
        <v>647</v>
      </c>
      <c r="AT244" s="35">
        <v>137.86460749599999</v>
      </c>
      <c r="AU244" s="35" t="e">
        <f>AO244/AR244</f>
        <v>#VALUE!</v>
      </c>
      <c r="AV244" s="35" t="e">
        <f>AP244/AS244</f>
        <v>#VALUE!</v>
      </c>
      <c r="AW244" s="35">
        <f>AQ244/AT244</f>
        <v>0.12823144125886643</v>
      </c>
      <c r="AX244" s="26" t="s">
        <v>647</v>
      </c>
      <c r="AY244" s="26" t="s">
        <v>647</v>
      </c>
      <c r="AZ244" s="26">
        <v>16</v>
      </c>
      <c r="BA244" s="35" t="s">
        <v>647</v>
      </c>
      <c r="BB244" s="35" t="s">
        <v>647</v>
      </c>
      <c r="BC244" s="35">
        <v>2.9897123912100001E-2</v>
      </c>
      <c r="BD244" s="26" t="s">
        <v>647</v>
      </c>
      <c r="BE244" s="26" t="s">
        <v>647</v>
      </c>
      <c r="BF244" s="26">
        <v>2427</v>
      </c>
      <c r="BG244" s="27"/>
      <c r="BH244" s="35" t="s">
        <v>647</v>
      </c>
      <c r="BI244" s="35" t="s">
        <v>647</v>
      </c>
      <c r="BJ244" s="35">
        <v>21.350873374900001</v>
      </c>
      <c r="BK244" s="35" t="s">
        <v>647</v>
      </c>
      <c r="BL244" s="35" t="s">
        <v>647</v>
      </c>
      <c r="BM244" s="35">
        <v>148.21217898699999</v>
      </c>
      <c r="BN244" s="35" t="e">
        <f>BH244/BK244</f>
        <v>#VALUE!</v>
      </c>
      <c r="BO244" s="35" t="e">
        <f>BI244/BL244</f>
        <v>#VALUE!</v>
      </c>
      <c r="BP244" s="35">
        <f>BJ244/BM244</f>
        <v>0.14405613304405121</v>
      </c>
      <c r="BQ244" s="26" t="s">
        <v>647</v>
      </c>
      <c r="BR244" s="26" t="s">
        <v>647</v>
      </c>
      <c r="BS244" s="26">
        <v>1</v>
      </c>
      <c r="BT244" s="35" t="s">
        <v>647</v>
      </c>
      <c r="BU244" s="35" t="s">
        <v>647</v>
      </c>
      <c r="BV244" s="35">
        <v>3.2462093213899999E-2</v>
      </c>
      <c r="BW244" s="26" t="s">
        <v>647</v>
      </c>
      <c r="BX244" s="26" t="s">
        <v>647</v>
      </c>
      <c r="BY244" s="26">
        <v>2403</v>
      </c>
      <c r="BZ244" s="27"/>
      <c r="CA244" s="35" t="s">
        <v>647</v>
      </c>
      <c r="CB244" s="35" t="s">
        <v>647</v>
      </c>
      <c r="CC244" s="35">
        <v>15.807682016899999</v>
      </c>
      <c r="CD244" s="35" t="s">
        <v>647</v>
      </c>
      <c r="CE244" s="35" t="s">
        <v>647</v>
      </c>
      <c r="CF244" s="35">
        <v>72.349844505700005</v>
      </c>
      <c r="CG244" s="35" t="e">
        <f>CA244/CD244</f>
        <v>#VALUE!</v>
      </c>
      <c r="CH244" s="35" t="e">
        <f>CB244/CE244</f>
        <v>#VALUE!</v>
      </c>
      <c r="CI244" s="35">
        <f>CC244/CF244</f>
        <v>0.21848950920211871</v>
      </c>
      <c r="CJ244" s="26" t="s">
        <v>647</v>
      </c>
      <c r="CK244" s="26" t="s">
        <v>647</v>
      </c>
      <c r="CL244" s="26">
        <v>16</v>
      </c>
      <c r="CM244" s="35" t="s">
        <v>647</v>
      </c>
      <c r="CN244" s="35" t="s">
        <v>647</v>
      </c>
      <c r="CO244" s="35">
        <v>1.7060423624199999E-2</v>
      </c>
      <c r="CP244" s="26" t="s">
        <v>647</v>
      </c>
      <c r="CQ244" s="26" t="s">
        <v>647</v>
      </c>
      <c r="CR244" s="26">
        <v>2232</v>
      </c>
      <c r="CS244" s="26"/>
      <c r="CT244" s="35">
        <v>201710161900</v>
      </c>
      <c r="CU244" s="35">
        <v>201710162100</v>
      </c>
      <c r="CV244" s="35">
        <v>4.9316186827478896</v>
      </c>
      <c r="CW244" s="35">
        <v>5.0270880582260498</v>
      </c>
      <c r="CX244" s="35">
        <v>0.48518134691053399</v>
      </c>
      <c r="CY244" s="35">
        <v>253.128212330282</v>
      </c>
      <c r="CZ244" s="35">
        <v>244.945813113794</v>
      </c>
      <c r="DA244" s="35">
        <v>7.5011657465113197</v>
      </c>
      <c r="DC244" s="47">
        <f>AQ244*CW244*3600/AT244</f>
        <v>2320.6706893496253</v>
      </c>
      <c r="DD244" s="47">
        <f>(CX244/CW244)*DC244</f>
        <v>223.975812190521</v>
      </c>
    </row>
    <row r="245" spans="1:108" s="1" customFormat="1" ht="24" customHeight="1" x14ac:dyDescent="0.3">
      <c r="A245" s="3" t="s">
        <v>610</v>
      </c>
      <c r="B245" s="11">
        <v>34.405392999999997</v>
      </c>
      <c r="C245" s="11">
        <v>-118.995761</v>
      </c>
      <c r="D245" s="23" t="str">
        <f>CONCATENATE(E245,"_",F245,"_",TEXT(G245,"00000"))</f>
        <v>ANG_CH4_00241</v>
      </c>
      <c r="E245" s="23" t="s">
        <v>20</v>
      </c>
      <c r="F245" s="23" t="s">
        <v>21</v>
      </c>
      <c r="G245" s="23">
        <f>G244+1</f>
        <v>241</v>
      </c>
      <c r="H245" s="11">
        <v>34.405392999999997</v>
      </c>
      <c r="I245" s="11">
        <v>-118.995761</v>
      </c>
      <c r="J245" s="3" t="s">
        <v>22</v>
      </c>
      <c r="K245" s="12" t="s">
        <v>29</v>
      </c>
      <c r="L245" s="12" t="s">
        <v>57</v>
      </c>
      <c r="M245" s="12" t="s">
        <v>24</v>
      </c>
      <c r="N245" s="1" t="s">
        <v>391</v>
      </c>
      <c r="O245" s="12" t="s">
        <v>27</v>
      </c>
      <c r="P245" s="12" t="s">
        <v>30</v>
      </c>
      <c r="Q245" s="12" t="s">
        <v>28</v>
      </c>
      <c r="R245" s="1" t="s">
        <v>317</v>
      </c>
      <c r="S245" s="3" t="str">
        <f>CONCATENATE(MID(R245,8,2),"/",MID(R245,10,2),"/",MID(R245,6,2))</f>
        <v>10/16/17</v>
      </c>
      <c r="T245" s="3" t="str">
        <f>CONCATENATE(MID(R245,13,2),":",MID(R245,15,2),":",MID(R245,17,2))</f>
        <v>20:45:47</v>
      </c>
      <c r="U245" s="22"/>
      <c r="V245" s="35">
        <v>7.7235638116600001</v>
      </c>
      <c r="W245" s="35">
        <v>7.4663696171299998</v>
      </c>
      <c r="X245" s="35">
        <v>7.5310664413300001</v>
      </c>
      <c r="Y245" s="35">
        <v>148.92951352899999</v>
      </c>
      <c r="Z245" s="35">
        <v>131.04197800700001</v>
      </c>
      <c r="AA245" s="35">
        <v>141.20906486499999</v>
      </c>
      <c r="AB245" s="35">
        <f>V245/Y245</f>
        <v>5.1860532064089804E-2</v>
      </c>
      <c r="AC245" s="35">
        <f>W245/Z245</f>
        <v>5.6976930069928891E-2</v>
      </c>
      <c r="AD245" s="35">
        <f>X245/AA245</f>
        <v>5.3332740702800634E-2</v>
      </c>
      <c r="AE245" s="26">
        <v>1296</v>
      </c>
      <c r="AF245" s="26">
        <v>357</v>
      </c>
      <c r="AG245" s="26">
        <v>15</v>
      </c>
      <c r="AH245" s="35">
        <v>2.9750202462899999E-2</v>
      </c>
      <c r="AI245" s="35">
        <v>2.7085981398699999E-2</v>
      </c>
      <c r="AJ245" s="35">
        <v>2.8948147778800001E-2</v>
      </c>
      <c r="AK245" s="26">
        <v>2503</v>
      </c>
      <c r="AL245" s="26">
        <v>2419</v>
      </c>
      <c r="AM245" s="26">
        <v>2439</v>
      </c>
      <c r="AN245" s="26"/>
      <c r="AO245" s="35">
        <v>45.814849801599998</v>
      </c>
      <c r="AP245" s="35">
        <v>45.890988998399997</v>
      </c>
      <c r="AQ245" s="35">
        <v>45.164891006799998</v>
      </c>
      <c r="AR245" s="35">
        <v>141.2276531</v>
      </c>
      <c r="AS245" s="35">
        <v>141.2276531</v>
      </c>
      <c r="AT245" s="35">
        <v>137.86460749599999</v>
      </c>
      <c r="AU245" s="35">
        <f>AO245/AR245</f>
        <v>0.32440424234168624</v>
      </c>
      <c r="AV245" s="35">
        <f>AP245/AS245</f>
        <v>0.32494336619688541</v>
      </c>
      <c r="AW245" s="35">
        <f>AQ245/AT245</f>
        <v>0.3276032320921119</v>
      </c>
      <c r="AX245" s="26">
        <v>86</v>
      </c>
      <c r="AY245" s="26">
        <v>38</v>
      </c>
      <c r="AZ245" s="26">
        <v>16</v>
      </c>
      <c r="BA245" s="35">
        <v>1.03480918469E-2</v>
      </c>
      <c r="BB245" s="35">
        <v>1.03337055104E-2</v>
      </c>
      <c r="BC245" s="35">
        <v>1.02631286753E-2</v>
      </c>
      <c r="BD245" s="26">
        <v>7183</v>
      </c>
      <c r="BE245" s="26">
        <v>7193</v>
      </c>
      <c r="BF245" s="26">
        <v>7070</v>
      </c>
      <c r="BG245" s="27"/>
      <c r="BH245" s="35">
        <v>27.553294957599999</v>
      </c>
      <c r="BI245" s="35">
        <v>29.283958899600002</v>
      </c>
      <c r="BJ245" s="35">
        <v>29.283958899600002</v>
      </c>
      <c r="BK245" s="35">
        <v>149.134871844</v>
      </c>
      <c r="BL245" s="35">
        <v>149.134871844</v>
      </c>
      <c r="BM245" s="35">
        <v>148.21217898699999</v>
      </c>
      <c r="BN245" s="35">
        <f>BH245/BK245</f>
        <v>0.18475420682576274</v>
      </c>
      <c r="BO245" s="35">
        <f>BI245/BL245</f>
        <v>0.1963588967322947</v>
      </c>
      <c r="BP245" s="35">
        <f>BJ245/BM245</f>
        <v>0.19758132631036052</v>
      </c>
      <c r="BQ245" s="26">
        <v>1</v>
      </c>
      <c r="BR245" s="26">
        <v>1</v>
      </c>
      <c r="BS245" s="26">
        <v>1</v>
      </c>
      <c r="BT245" s="35">
        <v>2.3236245652100002E-2</v>
      </c>
      <c r="BU245" s="35">
        <v>2.18033438369E-2</v>
      </c>
      <c r="BV245" s="35">
        <v>2.1668447220300001E-2</v>
      </c>
      <c r="BW245" s="26">
        <v>3378</v>
      </c>
      <c r="BX245" s="26">
        <v>3600</v>
      </c>
      <c r="BY245" s="26">
        <v>3600</v>
      </c>
      <c r="BZ245" s="27"/>
      <c r="CA245" s="35">
        <v>44.205602653900002</v>
      </c>
      <c r="CB245" s="35">
        <v>44.222190228800002</v>
      </c>
      <c r="CC245" s="35">
        <v>44.246644053399997</v>
      </c>
      <c r="CD245" s="35">
        <v>52.551403406600002</v>
      </c>
      <c r="CE245" s="35">
        <v>72.349844505700005</v>
      </c>
      <c r="CF245" s="35">
        <v>72.349844505700005</v>
      </c>
      <c r="CG245" s="35">
        <f>CA245/CD245</f>
        <v>0.84118786156618908</v>
      </c>
      <c r="CH245" s="35">
        <f>CB245/CE245</f>
        <v>0.61122716338825034</v>
      </c>
      <c r="CI245" s="35">
        <f>CC245/CF245</f>
        <v>0.61156515754382956</v>
      </c>
      <c r="CJ245" s="26">
        <v>86</v>
      </c>
      <c r="CK245" s="26">
        <v>38</v>
      </c>
      <c r="CL245" s="26">
        <v>16</v>
      </c>
      <c r="CM245" s="35">
        <v>4.0114044049100002E-3</v>
      </c>
      <c r="CN245" s="35">
        <v>5.5202762437399997E-3</v>
      </c>
      <c r="CO245" s="35">
        <v>5.5178764714299998E-3</v>
      </c>
      <c r="CP245" s="26">
        <v>6895</v>
      </c>
      <c r="CQ245" s="26">
        <v>6898</v>
      </c>
      <c r="CR245" s="26">
        <v>6901</v>
      </c>
      <c r="CS245" s="26"/>
      <c r="CT245" s="35">
        <v>201710161900</v>
      </c>
      <c r="CU245" s="35">
        <v>201710162100</v>
      </c>
      <c r="CV245" s="35">
        <v>4.9316186827478896</v>
      </c>
      <c r="CW245" s="35">
        <v>5.0270880582260498</v>
      </c>
      <c r="CX245" s="35">
        <v>0.48518134691053399</v>
      </c>
      <c r="CY245" s="35">
        <v>253.128212330282</v>
      </c>
      <c r="CZ245" s="35">
        <v>244.945813113794</v>
      </c>
      <c r="DA245" s="35">
        <v>7.5011657465113197</v>
      </c>
      <c r="DC245" s="47">
        <f>AQ245*CW245*3600/AT245</f>
        <v>5928.8050651914455</v>
      </c>
      <c r="DD245" s="47">
        <f>(CX245/CW245)*DC245</f>
        <v>572.20911863530239</v>
      </c>
    </row>
    <row r="246" spans="1:108" s="1" customFormat="1" ht="24" customHeight="1" x14ac:dyDescent="0.3">
      <c r="A246" s="3" t="s">
        <v>611</v>
      </c>
      <c r="B246" s="11">
        <v>34.403807999999998</v>
      </c>
      <c r="C246" s="11">
        <v>-118.996014</v>
      </c>
      <c r="D246" s="23" t="str">
        <f>CONCATENATE(E246,"_",F246,"_",TEXT(G246,"00000"))</f>
        <v>ANG_CH4_00242</v>
      </c>
      <c r="E246" s="23" t="s">
        <v>20</v>
      </c>
      <c r="F246" s="23" t="s">
        <v>21</v>
      </c>
      <c r="G246" s="23">
        <f>G245+1</f>
        <v>242</v>
      </c>
      <c r="H246" s="11">
        <v>34.403807999999998</v>
      </c>
      <c r="I246" s="11">
        <v>-118.996014</v>
      </c>
      <c r="J246" s="3" t="s">
        <v>22</v>
      </c>
      <c r="K246" s="12" t="s">
        <v>29</v>
      </c>
      <c r="L246" s="12" t="s">
        <v>57</v>
      </c>
      <c r="M246" s="12" t="s">
        <v>24</v>
      </c>
      <c r="N246" s="1" t="s">
        <v>390</v>
      </c>
      <c r="O246" s="12" t="s">
        <v>27</v>
      </c>
      <c r="P246" s="12" t="s">
        <v>30</v>
      </c>
      <c r="Q246" s="12" t="s">
        <v>28</v>
      </c>
      <c r="R246" s="1" t="s">
        <v>317</v>
      </c>
      <c r="S246" s="3" t="str">
        <f>CONCATENATE(MID(R246,8,2),"/",MID(R246,10,2),"/",MID(R246,6,2))</f>
        <v>10/16/17</v>
      </c>
      <c r="T246" s="3" t="str">
        <f>CONCATENATE(MID(R246,13,2),":",MID(R246,15,2),":",MID(R246,17,2))</f>
        <v>20:45:47</v>
      </c>
      <c r="U246" s="22"/>
      <c r="V246" s="35">
        <v>1.54475393109</v>
      </c>
      <c r="W246" s="35">
        <v>2.85542453979</v>
      </c>
      <c r="X246" s="35">
        <v>3.3165085989900001</v>
      </c>
      <c r="Y246" s="35">
        <v>135.35139452600001</v>
      </c>
      <c r="Z246" s="35">
        <v>146.66969693799999</v>
      </c>
      <c r="AA246" s="35">
        <v>144.73423921099999</v>
      </c>
      <c r="AB246" s="35">
        <f>V246/Y246</f>
        <v>1.141291478007834E-2</v>
      </c>
      <c r="AC246" s="35">
        <f>W246/Z246</f>
        <v>1.9468401444894517E-2</v>
      </c>
      <c r="AD246" s="35">
        <f>X246/AA246</f>
        <v>2.2914471496651507E-2</v>
      </c>
      <c r="AE246" s="26">
        <v>837</v>
      </c>
      <c r="AF246" s="26">
        <v>419</v>
      </c>
      <c r="AG246" s="26">
        <v>112</v>
      </c>
      <c r="AH246" s="35">
        <v>0.219015201498</v>
      </c>
      <c r="AI246" s="35">
        <v>0.141846902262</v>
      </c>
      <c r="AJ246" s="35">
        <v>0.12021116213499999</v>
      </c>
      <c r="AK246" s="26">
        <v>309</v>
      </c>
      <c r="AL246" s="26">
        <v>517</v>
      </c>
      <c r="AM246" s="26">
        <v>602</v>
      </c>
      <c r="AN246" s="26"/>
      <c r="AO246" s="35">
        <v>9.3591439833900001</v>
      </c>
      <c r="AP246" s="35">
        <v>9.3591439833900001</v>
      </c>
      <c r="AQ246" s="35">
        <v>8.6060226467700005</v>
      </c>
      <c r="AR246" s="35">
        <v>141.2276531</v>
      </c>
      <c r="AS246" s="35">
        <v>141.2276531</v>
      </c>
      <c r="AT246" s="35">
        <v>137.86460749599999</v>
      </c>
      <c r="AU246" s="35">
        <f>AO246/AR246</f>
        <v>6.6269910870522003E-2</v>
      </c>
      <c r="AV246" s="35">
        <f>AP246/AS246</f>
        <v>6.6269910870522003E-2</v>
      </c>
      <c r="AW246" s="35">
        <f>AQ246/AT246</f>
        <v>6.2423727184801187E-2</v>
      </c>
      <c r="AX246" s="26">
        <v>86</v>
      </c>
      <c r="AY246" s="26">
        <v>38</v>
      </c>
      <c r="AZ246" s="26">
        <v>16</v>
      </c>
      <c r="BA246" s="35">
        <v>4.8550191859299999E-2</v>
      </c>
      <c r="BB246" s="35">
        <v>4.8550191859299999E-2</v>
      </c>
      <c r="BC246" s="35">
        <v>5.1828799810500002E-2</v>
      </c>
      <c r="BD246" s="26">
        <v>1531</v>
      </c>
      <c r="BE246" s="26">
        <v>1531</v>
      </c>
      <c r="BF246" s="26">
        <v>1400</v>
      </c>
      <c r="BG246" s="27"/>
      <c r="BH246" s="35">
        <v>0.663050482755</v>
      </c>
      <c r="BI246" s="35">
        <v>0.663050482755</v>
      </c>
      <c r="BJ246" s="35">
        <v>0.663050482755</v>
      </c>
      <c r="BK246" s="35">
        <v>41.843159536500004</v>
      </c>
      <c r="BL246" s="35">
        <v>41.843159536500004</v>
      </c>
      <c r="BM246" s="35">
        <v>41.843159536500004</v>
      </c>
      <c r="BN246" s="35">
        <f>BH246/BK246</f>
        <v>1.5846090259427414E-2</v>
      </c>
      <c r="BO246" s="35">
        <f>BI246/BL246</f>
        <v>1.5846090259427414E-2</v>
      </c>
      <c r="BP246" s="35">
        <f>BJ246/BM246</f>
        <v>1.5846090259427414E-2</v>
      </c>
      <c r="BQ246" s="26">
        <v>9</v>
      </c>
      <c r="BR246" s="26">
        <v>5</v>
      </c>
      <c r="BS246" s="26">
        <v>3</v>
      </c>
      <c r="BT246" s="35">
        <v>0.37326636517900003</v>
      </c>
      <c r="BU246" s="35">
        <v>0.37326636517900003</v>
      </c>
      <c r="BV246" s="35">
        <v>0.37326636517900003</v>
      </c>
      <c r="BW246" s="26">
        <v>59</v>
      </c>
      <c r="BX246" s="26">
        <v>59</v>
      </c>
      <c r="BY246" s="26">
        <v>59</v>
      </c>
      <c r="BZ246" s="27"/>
      <c r="CA246" s="35">
        <v>7.5952998023399996</v>
      </c>
      <c r="CB246" s="35">
        <v>7.5952998023399996</v>
      </c>
      <c r="CC246" s="35">
        <v>7.5952998023399996</v>
      </c>
      <c r="CD246" s="35">
        <v>52.551403406600002</v>
      </c>
      <c r="CE246" s="35">
        <v>72.349844505700005</v>
      </c>
      <c r="CF246" s="35">
        <v>72.349844505700005</v>
      </c>
      <c r="CG246" s="35">
        <f>CA246/CD246</f>
        <v>0.14453086520970237</v>
      </c>
      <c r="CH246" s="35">
        <f>CB246/CE246</f>
        <v>0.10498018142584414</v>
      </c>
      <c r="CI246" s="35">
        <f>CC246/CF246</f>
        <v>0.10498018142584414</v>
      </c>
      <c r="CJ246" s="26">
        <v>86</v>
      </c>
      <c r="CK246" s="26">
        <v>38</v>
      </c>
      <c r="CL246" s="26">
        <v>16</v>
      </c>
      <c r="CM246" s="35">
        <v>2.2689609000699999E-2</v>
      </c>
      <c r="CN246" s="35">
        <v>3.1237789605699999E-2</v>
      </c>
      <c r="CO246" s="35">
        <v>3.1237789605699999E-2</v>
      </c>
      <c r="CP246" s="26">
        <v>1219</v>
      </c>
      <c r="CQ246" s="26">
        <v>1219</v>
      </c>
      <c r="CR246" s="26">
        <v>1219</v>
      </c>
      <c r="CS246" s="26"/>
      <c r="CT246" s="35">
        <v>201710161900</v>
      </c>
      <c r="CU246" s="35">
        <v>201710162100</v>
      </c>
      <c r="CV246" s="35">
        <v>4.9316186827478896</v>
      </c>
      <c r="CW246" s="35">
        <v>5.0270880582260498</v>
      </c>
      <c r="CX246" s="35">
        <v>0.48518134691053399</v>
      </c>
      <c r="CY246" s="35">
        <v>253.128212330282</v>
      </c>
      <c r="CZ246" s="35">
        <v>244.945813113794</v>
      </c>
      <c r="DA246" s="35">
        <v>7.5011657465113197</v>
      </c>
      <c r="DC246" s="47">
        <f>AQ246*CW246*3600/AT246</f>
        <v>1129.7144645304297</v>
      </c>
      <c r="DD246" s="47">
        <f>(CX246/CW246)*DC246</f>
        <v>109.03258092491122</v>
      </c>
    </row>
    <row r="247" spans="1:108" s="1" customFormat="1" ht="24" customHeight="1" x14ac:dyDescent="0.3">
      <c r="A247" s="3" t="s">
        <v>607</v>
      </c>
      <c r="B247" s="11">
        <v>34.405099999999997</v>
      </c>
      <c r="C247" s="11">
        <v>-118.99399</v>
      </c>
      <c r="D247" s="23" t="str">
        <f>CONCATENATE(E247,"_",F247,"_",TEXT(G247,"00000"))</f>
        <v>ANG_CH4_00243</v>
      </c>
      <c r="E247" s="23" t="s">
        <v>20</v>
      </c>
      <c r="F247" s="23" t="s">
        <v>21</v>
      </c>
      <c r="G247" s="23">
        <f>G246+1</f>
        <v>243</v>
      </c>
      <c r="H247" s="11">
        <v>34.405099999999997</v>
      </c>
      <c r="I247" s="11">
        <v>-118.99399</v>
      </c>
      <c r="J247" s="3" t="s">
        <v>22</v>
      </c>
      <c r="K247" s="12" t="s">
        <v>29</v>
      </c>
      <c r="L247" s="12" t="s">
        <v>57</v>
      </c>
      <c r="M247" s="12" t="s">
        <v>24</v>
      </c>
      <c r="N247" s="1" t="s">
        <v>388</v>
      </c>
      <c r="O247" s="12" t="s">
        <v>27</v>
      </c>
      <c r="P247" s="12" t="s">
        <v>30</v>
      </c>
      <c r="Q247" s="12" t="s">
        <v>28</v>
      </c>
      <c r="R247" s="1" t="s">
        <v>318</v>
      </c>
      <c r="S247" s="3" t="str">
        <f>CONCATENATE(MID(R247,8,2),"/",MID(R247,10,2),"/",MID(R247,6,2))</f>
        <v>10/16/17</v>
      </c>
      <c r="T247" s="3" t="str">
        <f>CONCATENATE(MID(R247,13,2),":",MID(R247,15,2),":",MID(R247,17,2))</f>
        <v>20:49:36</v>
      </c>
      <c r="U247" s="22"/>
      <c r="V247" s="35">
        <v>15.069198098099999</v>
      </c>
      <c r="W247" s="35">
        <v>14.58370158</v>
      </c>
      <c r="X247" s="35">
        <v>14.8394045558</v>
      </c>
      <c r="Y247" s="35">
        <v>149.305056847</v>
      </c>
      <c r="Z247" s="35">
        <v>139.55644019499999</v>
      </c>
      <c r="AA247" s="35">
        <v>142.042247237</v>
      </c>
      <c r="AB247" s="35">
        <f>V247/Y247</f>
        <v>0.10092891973204983</v>
      </c>
      <c r="AC247" s="35">
        <f>W247/Z247</f>
        <v>0.10450038392798229</v>
      </c>
      <c r="AD247" s="35">
        <f>X247/AA247</f>
        <v>0.10447176698802992</v>
      </c>
      <c r="AE247" s="26">
        <v>638</v>
      </c>
      <c r="AF247" s="26">
        <v>136</v>
      </c>
      <c r="AG247" s="26">
        <v>37</v>
      </c>
      <c r="AH247" s="35">
        <v>2.40659343725E-2</v>
      </c>
      <c r="AI247" s="35">
        <v>2.3274923314800001E-2</v>
      </c>
      <c r="AJ247" s="35">
        <v>2.3262732924399999E-2</v>
      </c>
      <c r="AK247" s="26">
        <v>3102</v>
      </c>
      <c r="AL247" s="26">
        <v>2998</v>
      </c>
      <c r="AM247" s="26">
        <v>3053</v>
      </c>
      <c r="AN247" s="26"/>
      <c r="AO247" s="35">
        <v>17.230177614900001</v>
      </c>
      <c r="AP247" s="35">
        <v>17.9083868729</v>
      </c>
      <c r="AQ247" s="35">
        <v>17.9083868729</v>
      </c>
      <c r="AR247" s="35">
        <v>147.146185815</v>
      </c>
      <c r="AS247" s="35">
        <v>148.92951352899999</v>
      </c>
      <c r="AT247" s="35">
        <v>148.92951352899999</v>
      </c>
      <c r="AU247" s="35">
        <f>AO247/AR247</f>
        <v>0.11709564552738523</v>
      </c>
      <c r="AV247" s="35">
        <f>AP247/AS247</f>
        <v>0.12024740058935884</v>
      </c>
      <c r="AW247" s="35">
        <f>AQ247/AT247</f>
        <v>0.12024740058935884</v>
      </c>
      <c r="AX247" s="26">
        <v>13</v>
      </c>
      <c r="AY247" s="26">
        <v>11</v>
      </c>
      <c r="AZ247" s="26">
        <v>9</v>
      </c>
      <c r="BA247" s="35">
        <v>2.8232192213199999E-2</v>
      </c>
      <c r="BB247" s="35">
        <v>2.7754288767999999E-2</v>
      </c>
      <c r="BC247" s="35">
        <v>2.7754288767999999E-2</v>
      </c>
      <c r="BD247" s="26">
        <v>2606</v>
      </c>
      <c r="BE247" s="26">
        <v>2683</v>
      </c>
      <c r="BF247" s="26">
        <v>2683</v>
      </c>
      <c r="BG247" s="27"/>
      <c r="BH247" s="35" t="s">
        <v>647</v>
      </c>
      <c r="BI247" s="35" t="s">
        <v>647</v>
      </c>
      <c r="BJ247" s="35" t="s">
        <v>647</v>
      </c>
      <c r="BK247" s="35" t="s">
        <v>647</v>
      </c>
      <c r="BL247" s="35" t="s">
        <v>647</v>
      </c>
      <c r="BM247" s="35" t="s">
        <v>647</v>
      </c>
      <c r="BN247" s="35" t="e">
        <f>BH247/BK247</f>
        <v>#VALUE!</v>
      </c>
      <c r="BO247" s="35" t="e">
        <f>BI247/BL247</f>
        <v>#VALUE!</v>
      </c>
      <c r="BP247" s="35" t="e">
        <f>BJ247/BM247</f>
        <v>#VALUE!</v>
      </c>
      <c r="BQ247" s="26" t="s">
        <v>647</v>
      </c>
      <c r="BR247" s="26" t="s">
        <v>647</v>
      </c>
      <c r="BS247" s="26" t="s">
        <v>647</v>
      </c>
      <c r="BT247" s="35" t="s">
        <v>647</v>
      </c>
      <c r="BU247" s="35" t="s">
        <v>647</v>
      </c>
      <c r="BV247" s="35" t="s">
        <v>647</v>
      </c>
      <c r="BW247" s="26" t="s">
        <v>647</v>
      </c>
      <c r="BX247" s="26" t="s">
        <v>647</v>
      </c>
      <c r="BY247" s="26" t="s">
        <v>647</v>
      </c>
      <c r="BZ247" s="27"/>
      <c r="CA247" s="35">
        <v>15.4381424157</v>
      </c>
      <c r="CB247" s="35">
        <v>15.594356911</v>
      </c>
      <c r="CC247" s="35">
        <v>15.594356911</v>
      </c>
      <c r="CD247" s="35">
        <v>75.286120898899995</v>
      </c>
      <c r="CE247" s="35">
        <v>73.348483283600004</v>
      </c>
      <c r="CF247" s="35">
        <v>73.348483283600004</v>
      </c>
      <c r="CG247" s="35">
        <f>CA247/CD247</f>
        <v>0.20505960768561216</v>
      </c>
      <c r="CH247" s="35">
        <f>CB247/CE247</f>
        <v>0.21260639910855178</v>
      </c>
      <c r="CI247" s="35">
        <f>CC247/CF247</f>
        <v>0.21260639910855178</v>
      </c>
      <c r="CJ247" s="26">
        <v>13</v>
      </c>
      <c r="CK247" s="26">
        <v>11</v>
      </c>
      <c r="CL247" s="26">
        <v>9</v>
      </c>
      <c r="CM247" s="35">
        <v>1.58164119535E-2</v>
      </c>
      <c r="CN247" s="35">
        <v>1.5274569613399999E-2</v>
      </c>
      <c r="CO247" s="35">
        <v>1.5274569613399999E-2</v>
      </c>
      <c r="CP247" s="26">
        <v>2380</v>
      </c>
      <c r="CQ247" s="26">
        <v>2401</v>
      </c>
      <c r="CR247" s="26">
        <v>2401</v>
      </c>
      <c r="CS247" s="26"/>
      <c r="CT247" s="35">
        <v>201710161900</v>
      </c>
      <c r="CU247" s="35">
        <v>201710162100</v>
      </c>
      <c r="CV247" s="35">
        <v>4.9316186827478896</v>
      </c>
      <c r="CW247" s="35">
        <v>5.0270880582260498</v>
      </c>
      <c r="CX247" s="35">
        <v>0.48518134691053399</v>
      </c>
      <c r="CY247" s="35">
        <v>253.128212330282</v>
      </c>
      <c r="CZ247" s="35">
        <v>244.945813113794</v>
      </c>
      <c r="DA247" s="35">
        <v>7.5011657465113197</v>
      </c>
      <c r="DC247" s="47">
        <f>AQ247*CW247*3600/AT247</f>
        <v>2176.1793775277638</v>
      </c>
      <c r="DD247" s="47">
        <f>(CX247/CW247)*DC247</f>
        <v>210.0304648095684</v>
      </c>
    </row>
    <row r="248" spans="1:108" s="1" customFormat="1" ht="24" customHeight="1" x14ac:dyDescent="0.3">
      <c r="A248" s="3" t="s">
        <v>611</v>
      </c>
      <c r="B248" s="11">
        <v>34.403807999999998</v>
      </c>
      <c r="C248" s="11">
        <v>-118.996014</v>
      </c>
      <c r="D248" s="23" t="str">
        <f>CONCATENATE(E248,"_",F248,"_",TEXT(G248,"00000"))</f>
        <v>ANG_CH4_00244</v>
      </c>
      <c r="E248" s="23" t="s">
        <v>20</v>
      </c>
      <c r="F248" s="23" t="s">
        <v>21</v>
      </c>
      <c r="G248" s="23">
        <f>G247+1</f>
        <v>244</v>
      </c>
      <c r="H248" s="11">
        <v>34.403807999999998</v>
      </c>
      <c r="I248" s="11">
        <v>-118.996014</v>
      </c>
      <c r="J248" s="3" t="s">
        <v>22</v>
      </c>
      <c r="K248" s="12" t="s">
        <v>29</v>
      </c>
      <c r="L248" s="12" t="s">
        <v>57</v>
      </c>
      <c r="M248" s="12" t="s">
        <v>24</v>
      </c>
      <c r="N248" s="1" t="s">
        <v>389</v>
      </c>
      <c r="O248" s="12" t="s">
        <v>27</v>
      </c>
      <c r="P248" s="12" t="s">
        <v>30</v>
      </c>
      <c r="Q248" s="12" t="s">
        <v>28</v>
      </c>
      <c r="R248" s="1" t="s">
        <v>318</v>
      </c>
      <c r="S248" s="3" t="str">
        <f>CONCATENATE(MID(R248,8,2),"/",MID(R248,10,2),"/",MID(R248,6,2))</f>
        <v>10/16/17</v>
      </c>
      <c r="T248" s="3" t="str">
        <f>CONCATENATE(MID(R248,13,2),":",MID(R248,15,2),":",MID(R248,17,2))</f>
        <v>20:49:36</v>
      </c>
      <c r="U248" s="22"/>
      <c r="V248" s="35">
        <v>5.2970139079700003</v>
      </c>
      <c r="W248" s="35">
        <v>5.2988144583799999</v>
      </c>
      <c r="X248" s="35">
        <v>5.3839020095099999</v>
      </c>
      <c r="Y248" s="35">
        <v>149.305056847</v>
      </c>
      <c r="Z248" s="35">
        <v>139.55644019499999</v>
      </c>
      <c r="AA248" s="35">
        <v>142.042247237</v>
      </c>
      <c r="AB248" s="35">
        <f>V248/Y248</f>
        <v>3.5477793048885826E-2</v>
      </c>
      <c r="AC248" s="35">
        <f>W248/Z248</f>
        <v>3.7968971198864422E-2</v>
      </c>
      <c r="AD248" s="35">
        <f>X248/AA248</f>
        <v>3.7903525987777881E-2</v>
      </c>
      <c r="AE248" s="26">
        <v>638</v>
      </c>
      <c r="AF248" s="26">
        <v>136</v>
      </c>
      <c r="AG248" s="26">
        <v>37</v>
      </c>
      <c r="AH248" s="35">
        <v>7.0162150773800003E-2</v>
      </c>
      <c r="AI248" s="35">
        <v>6.5828509526100004E-2</v>
      </c>
      <c r="AJ248" s="35">
        <v>6.6004761726999997E-2</v>
      </c>
      <c r="AK248" s="26">
        <v>1064</v>
      </c>
      <c r="AL248" s="26">
        <v>1060</v>
      </c>
      <c r="AM248" s="26">
        <v>1076</v>
      </c>
      <c r="AN248" s="26"/>
      <c r="AO248" s="35" t="s">
        <v>647</v>
      </c>
      <c r="AP248" s="35">
        <v>9.7739171058899996E-2</v>
      </c>
      <c r="AQ248" s="35">
        <v>9.7739171058899996E-2</v>
      </c>
      <c r="AR248" s="35" t="s">
        <v>647</v>
      </c>
      <c r="AS248" s="35">
        <v>11.313708499000001</v>
      </c>
      <c r="AT248" s="35">
        <v>11.313708499000001</v>
      </c>
      <c r="AU248" s="35" t="e">
        <f>AO248/AR248</f>
        <v>#VALUE!</v>
      </c>
      <c r="AV248" s="35">
        <f>AP248/AS248</f>
        <v>8.6390038304008793E-3</v>
      </c>
      <c r="AW248" s="35">
        <f>AQ248/AT248</f>
        <v>8.6390038304008793E-3</v>
      </c>
      <c r="AX248" s="26" t="s">
        <v>647</v>
      </c>
      <c r="AY248" s="26">
        <v>17</v>
      </c>
      <c r="AZ248" s="26">
        <v>11</v>
      </c>
      <c r="BA248" s="35" t="s">
        <v>647</v>
      </c>
      <c r="BB248" s="35">
        <v>0.245950184761</v>
      </c>
      <c r="BC248" s="35">
        <v>0.245950184761</v>
      </c>
      <c r="BD248" s="26" t="s">
        <v>647</v>
      </c>
      <c r="BE248" s="26">
        <v>23</v>
      </c>
      <c r="BF248" s="26">
        <v>23</v>
      </c>
      <c r="BG248" s="27"/>
      <c r="BH248" s="35" t="s">
        <v>647</v>
      </c>
      <c r="BI248" s="35" t="s">
        <v>647</v>
      </c>
      <c r="BJ248" s="35" t="s">
        <v>647</v>
      </c>
      <c r="BK248" s="35" t="s">
        <v>647</v>
      </c>
      <c r="BL248" s="35" t="s">
        <v>647</v>
      </c>
      <c r="BM248" s="35" t="s">
        <v>647</v>
      </c>
      <c r="BN248" s="35" t="e">
        <f>BH248/BK248</f>
        <v>#VALUE!</v>
      </c>
      <c r="BO248" s="35" t="e">
        <f>BI248/BL248</f>
        <v>#VALUE!</v>
      </c>
      <c r="BP248" s="35" t="e">
        <f>BJ248/BM248</f>
        <v>#VALUE!</v>
      </c>
      <c r="BQ248" s="26" t="s">
        <v>647</v>
      </c>
      <c r="BR248" s="26" t="s">
        <v>647</v>
      </c>
      <c r="BS248" s="26" t="s">
        <v>647</v>
      </c>
      <c r="BT248" s="35" t="s">
        <v>647</v>
      </c>
      <c r="BU248" s="35" t="s">
        <v>647</v>
      </c>
      <c r="BV248" s="35" t="s">
        <v>647</v>
      </c>
      <c r="BW248" s="26" t="s">
        <v>647</v>
      </c>
      <c r="BX248" s="26" t="s">
        <v>647</v>
      </c>
      <c r="BY248" s="26" t="s">
        <v>647</v>
      </c>
      <c r="BZ248" s="27"/>
      <c r="CA248" s="35" t="s">
        <v>647</v>
      </c>
      <c r="CB248" s="35">
        <v>9.7739171058899996E-2</v>
      </c>
      <c r="CC248" s="35">
        <v>9.7739171058899996E-2</v>
      </c>
      <c r="CD248" s="35" t="s">
        <v>647</v>
      </c>
      <c r="CE248" s="35">
        <v>11.313708499000001</v>
      </c>
      <c r="CF248" s="35">
        <v>11.313708499000001</v>
      </c>
      <c r="CG248" s="35" t="e">
        <f>CA248/CD248</f>
        <v>#VALUE!</v>
      </c>
      <c r="CH248" s="35">
        <f>CB248/CE248</f>
        <v>8.6390038304008793E-3</v>
      </c>
      <c r="CI248" s="35">
        <f>CC248/CF248</f>
        <v>8.6390038304008793E-3</v>
      </c>
      <c r="CJ248" s="26" t="s">
        <v>647</v>
      </c>
      <c r="CK248" s="26">
        <v>17</v>
      </c>
      <c r="CL248" s="26">
        <v>11</v>
      </c>
      <c r="CM248" s="35" t="s">
        <v>647</v>
      </c>
      <c r="CN248" s="35">
        <v>0.245950184761</v>
      </c>
      <c r="CO248" s="35">
        <v>0.245950184761</v>
      </c>
      <c r="CP248" s="26" t="s">
        <v>647</v>
      </c>
      <c r="CQ248" s="26">
        <v>23</v>
      </c>
      <c r="CR248" s="26">
        <v>23</v>
      </c>
      <c r="CS248" s="26"/>
      <c r="CT248" s="35">
        <v>201710161900</v>
      </c>
      <c r="CU248" s="35">
        <v>201710162100</v>
      </c>
      <c r="CV248" s="35">
        <v>4.9316186827478896</v>
      </c>
      <c r="CW248" s="35">
        <v>5.0270880582260498</v>
      </c>
      <c r="CX248" s="35">
        <v>0.48518134691053399</v>
      </c>
      <c r="CY248" s="35">
        <v>253.128212330282</v>
      </c>
      <c r="CZ248" s="35">
        <v>244.945813113794</v>
      </c>
      <c r="DA248" s="35">
        <v>7.5011657465113197</v>
      </c>
      <c r="DC248" s="47">
        <f>AQ248*CW248*3600/AT248</f>
        <v>156.3445187667985</v>
      </c>
      <c r="DD248" s="47">
        <f>(CX248/CW248)*DC248</f>
        <v>15.089340651836979</v>
      </c>
    </row>
    <row r="249" spans="1:108" s="1" customFormat="1" ht="24" customHeight="1" x14ac:dyDescent="0.3">
      <c r="A249" s="3" t="s">
        <v>607</v>
      </c>
      <c r="B249" s="11">
        <v>34.405099999999997</v>
      </c>
      <c r="C249" s="11">
        <v>-118.99399</v>
      </c>
      <c r="D249" s="23" t="str">
        <f>CONCATENATE(E249,"_",F249,"_",TEXT(G249,"00000"))</f>
        <v>ANG_CH4_00245</v>
      </c>
      <c r="E249" s="23" t="s">
        <v>20</v>
      </c>
      <c r="F249" s="23" t="s">
        <v>21</v>
      </c>
      <c r="G249" s="23">
        <f>G248+1</f>
        <v>245</v>
      </c>
      <c r="H249" s="11">
        <v>34.405099999999997</v>
      </c>
      <c r="I249" s="11">
        <v>-118.99399</v>
      </c>
      <c r="J249" s="3" t="s">
        <v>22</v>
      </c>
      <c r="K249" s="12" t="s">
        <v>29</v>
      </c>
      <c r="L249" s="12" t="s">
        <v>57</v>
      </c>
      <c r="M249" s="12" t="s">
        <v>24</v>
      </c>
      <c r="N249" s="1" t="s">
        <v>386</v>
      </c>
      <c r="O249" s="12" t="s">
        <v>27</v>
      </c>
      <c r="P249" s="12" t="s">
        <v>30</v>
      </c>
      <c r="Q249" s="12" t="s">
        <v>28</v>
      </c>
      <c r="R249" s="1" t="s">
        <v>310</v>
      </c>
      <c r="S249" s="3" t="str">
        <f>CONCATENATE(MID(R249,8,2),"/",MID(R249,10,2),"/",MID(R249,6,2))</f>
        <v>10/16/17</v>
      </c>
      <c r="T249" s="3" t="str">
        <f>CONCATENATE(MID(R249,13,2),":",MID(R249,15,2),":",MID(R249,17,2))</f>
        <v>21:14:44</v>
      </c>
      <c r="U249" s="22"/>
      <c r="V249" s="35" t="s">
        <v>647</v>
      </c>
      <c r="W249" s="35">
        <v>31.811725304300001</v>
      </c>
      <c r="X249" s="35">
        <v>29.3217788109</v>
      </c>
      <c r="Y249" s="35" t="s">
        <v>647</v>
      </c>
      <c r="Z249" s="35">
        <v>147.85127662599999</v>
      </c>
      <c r="AA249" s="35">
        <v>134.53624047100001</v>
      </c>
      <c r="AB249" s="35" t="e">
        <f>V249/Y249</f>
        <v>#VALUE!</v>
      </c>
      <c r="AC249" s="35">
        <f>W249/Z249</f>
        <v>0.21516030182661158</v>
      </c>
      <c r="AD249" s="35">
        <f>X249/AA249</f>
        <v>0.21794706547653575</v>
      </c>
      <c r="AE249" s="26" t="s">
        <v>647</v>
      </c>
      <c r="AF249" s="26">
        <v>230</v>
      </c>
      <c r="AG249" s="26">
        <v>30</v>
      </c>
      <c r="AH249" s="35" t="s">
        <v>647</v>
      </c>
      <c r="AI249" s="35">
        <v>1.39561333421E-2</v>
      </c>
      <c r="AJ249" s="35">
        <v>1.4017111947399999E-2</v>
      </c>
      <c r="AK249" s="26" t="s">
        <v>647</v>
      </c>
      <c r="AL249" s="26">
        <v>5297</v>
      </c>
      <c r="AM249" s="26">
        <v>4799</v>
      </c>
      <c r="AN249" s="26"/>
      <c r="AO249" s="35">
        <v>6.2406373084900002</v>
      </c>
      <c r="AP249" s="35">
        <v>5.81827091186</v>
      </c>
      <c r="AQ249" s="35">
        <v>6.2049289871399997</v>
      </c>
      <c r="AR249" s="35">
        <v>149.26486525600001</v>
      </c>
      <c r="AS249" s="35">
        <v>144.899965493</v>
      </c>
      <c r="AT249" s="35">
        <v>146.81961721799999</v>
      </c>
      <c r="AU249" s="35">
        <f>AO249/AR249</f>
        <v>4.1809151120639522E-2</v>
      </c>
      <c r="AV249" s="35">
        <f>AP249/AS249</f>
        <v>4.0153708056894437E-2</v>
      </c>
      <c r="AW249" s="35">
        <f>AQ249/AT249</f>
        <v>4.2262261029647197E-2</v>
      </c>
      <c r="AX249" s="26">
        <v>243</v>
      </c>
      <c r="AY249" s="26">
        <v>131</v>
      </c>
      <c r="AZ249" s="26">
        <v>40</v>
      </c>
      <c r="BA249" s="35">
        <v>7.9565493207000001E-2</v>
      </c>
      <c r="BB249" s="35">
        <v>8.1956994057400007E-2</v>
      </c>
      <c r="BC249" s="35">
        <v>7.8345580158900002E-2</v>
      </c>
      <c r="BD249" s="26">
        <v>938</v>
      </c>
      <c r="BE249" s="26">
        <v>884</v>
      </c>
      <c r="BF249" s="26">
        <v>937</v>
      </c>
      <c r="BG249" s="27"/>
      <c r="BH249" s="35" t="s">
        <v>647</v>
      </c>
      <c r="BI249" s="35" t="s">
        <v>647</v>
      </c>
      <c r="BJ249" s="35" t="s">
        <v>647</v>
      </c>
      <c r="BK249" s="35" t="s">
        <v>647</v>
      </c>
      <c r="BL249" s="35" t="s">
        <v>647</v>
      </c>
      <c r="BM249" s="35" t="s">
        <v>647</v>
      </c>
      <c r="BN249" s="35" t="e">
        <f>BH249/BK249</f>
        <v>#VALUE!</v>
      </c>
      <c r="BO249" s="35" t="e">
        <f>BI249/BL249</f>
        <v>#VALUE!</v>
      </c>
      <c r="BP249" s="35" t="e">
        <f>BJ249/BM249</f>
        <v>#VALUE!</v>
      </c>
      <c r="BQ249" s="26" t="s">
        <v>647</v>
      </c>
      <c r="BR249" s="26" t="s">
        <v>647</v>
      </c>
      <c r="BS249" s="26" t="s">
        <v>647</v>
      </c>
      <c r="BT249" s="35" t="s">
        <v>647</v>
      </c>
      <c r="BU249" s="35" t="s">
        <v>647</v>
      </c>
      <c r="BV249" s="35" t="s">
        <v>647</v>
      </c>
      <c r="BW249" s="26" t="s">
        <v>647</v>
      </c>
      <c r="BX249" s="26" t="s">
        <v>647</v>
      </c>
      <c r="BY249" s="26" t="s">
        <v>647</v>
      </c>
      <c r="BZ249" s="27"/>
      <c r="CA249" s="35">
        <v>5.1715921416899997</v>
      </c>
      <c r="CB249" s="35">
        <v>5.2181006579</v>
      </c>
      <c r="CC249" s="35">
        <v>5.3616850826200002</v>
      </c>
      <c r="CD249" s="35">
        <v>75.153176912199996</v>
      </c>
      <c r="CE249" s="35">
        <v>75.153176912199996</v>
      </c>
      <c r="CF249" s="35">
        <v>71.386273190300003</v>
      </c>
      <c r="CG249" s="35">
        <f>CA249/CD249</f>
        <v>6.8814018969974758E-2</v>
      </c>
      <c r="CH249" s="35">
        <f>CB249/CE249</f>
        <v>6.9432868606422407E-2</v>
      </c>
      <c r="CI249" s="35">
        <f>CC249/CF249</f>
        <v>7.5108068302248171E-2</v>
      </c>
      <c r="CJ249" s="26">
        <v>243</v>
      </c>
      <c r="CK249" s="26">
        <v>131</v>
      </c>
      <c r="CL249" s="26">
        <v>40</v>
      </c>
      <c r="CM249" s="35">
        <v>4.6737050318499999E-2</v>
      </c>
      <c r="CN249" s="35">
        <v>4.6333647911400003E-2</v>
      </c>
      <c r="CO249" s="35">
        <v>4.2797525893499999E-2</v>
      </c>
      <c r="CP249" s="26">
        <v>804</v>
      </c>
      <c r="CQ249" s="26">
        <v>811</v>
      </c>
      <c r="CR249" s="26">
        <v>834</v>
      </c>
      <c r="CS249" s="26"/>
      <c r="CT249" s="35">
        <v>201710162000</v>
      </c>
      <c r="CU249" s="35">
        <v>201710162200</v>
      </c>
      <c r="CV249" s="35">
        <v>4.9316186827478896</v>
      </c>
      <c r="CW249" s="35">
        <v>5.0270880582260498</v>
      </c>
      <c r="CX249" s="35">
        <v>0.48518134691053399</v>
      </c>
      <c r="CY249" s="35">
        <v>253.128212330282</v>
      </c>
      <c r="CZ249" s="35">
        <v>244.945813113794</v>
      </c>
      <c r="DA249" s="35">
        <v>7.5011657465113197</v>
      </c>
      <c r="DC249" s="47">
        <f>AQ249*CW249*3600/AT249</f>
        <v>764.84198784877776</v>
      </c>
      <c r="DD249" s="47">
        <f>(CX249/CW249)*DC249</f>
        <v>73.817498627455677</v>
      </c>
    </row>
    <row r="250" spans="1:108" s="1" customFormat="1" ht="24" customHeight="1" x14ac:dyDescent="0.3">
      <c r="A250" s="3" t="s">
        <v>606</v>
      </c>
      <c r="B250" s="11">
        <v>34.405859999999997</v>
      </c>
      <c r="C250" s="11">
        <v>-118.99502</v>
      </c>
      <c r="D250" s="23" t="str">
        <f>CONCATENATE(E250,"_",F250,"_",TEXT(G250,"00000"))</f>
        <v>ANG_CH4_00246</v>
      </c>
      <c r="E250" s="23" t="s">
        <v>20</v>
      </c>
      <c r="F250" s="23" t="s">
        <v>21</v>
      </c>
      <c r="G250" s="23">
        <f>G249+1</f>
        <v>246</v>
      </c>
      <c r="H250" s="11">
        <v>34.405859999999997</v>
      </c>
      <c r="I250" s="11">
        <v>-118.99502</v>
      </c>
      <c r="J250" s="3" t="s">
        <v>22</v>
      </c>
      <c r="K250" s="12" t="s">
        <v>29</v>
      </c>
      <c r="L250" s="12" t="s">
        <v>57</v>
      </c>
      <c r="M250" s="12" t="s">
        <v>24</v>
      </c>
      <c r="N250" s="1" t="s">
        <v>387</v>
      </c>
      <c r="O250" s="12" t="s">
        <v>27</v>
      </c>
      <c r="P250" s="12" t="s">
        <v>30</v>
      </c>
      <c r="Q250" s="12" t="s">
        <v>28</v>
      </c>
      <c r="R250" s="1" t="s">
        <v>310</v>
      </c>
      <c r="S250" s="3" t="str">
        <f>CONCATENATE(MID(R250,8,2),"/",MID(R250,10,2),"/",MID(R250,6,2))</f>
        <v>10/16/17</v>
      </c>
      <c r="T250" s="3" t="str">
        <f>CONCATENATE(MID(R250,13,2),":",MID(R250,15,2),":",MID(R250,17,2))</f>
        <v>21:14:44</v>
      </c>
      <c r="U250" s="22"/>
      <c r="V250" s="35">
        <v>13.8477946335</v>
      </c>
      <c r="W250" s="35">
        <v>14.535948809100001</v>
      </c>
      <c r="X250" s="35">
        <v>13.6292601285</v>
      </c>
      <c r="Y250" s="35">
        <v>143.73586887100001</v>
      </c>
      <c r="Z250" s="35">
        <v>147.85127662599999</v>
      </c>
      <c r="AA250" s="35">
        <v>134.53624047100001</v>
      </c>
      <c r="AB250" s="35">
        <f>V250/Y250</f>
        <v>9.6341955158931902E-2</v>
      </c>
      <c r="AC250" s="35">
        <f>W250/Z250</f>
        <v>9.8314665526153602E-2</v>
      </c>
      <c r="AD250" s="35">
        <f>X250/AA250</f>
        <v>0.10130549271174155</v>
      </c>
      <c r="AE250" s="26">
        <v>599</v>
      </c>
      <c r="AF250" s="26">
        <v>230</v>
      </c>
      <c r="AG250" s="26">
        <v>30</v>
      </c>
      <c r="AH250" s="35">
        <v>2.6315611290900001E-2</v>
      </c>
      <c r="AI250" s="35">
        <v>2.5794011972499999E-2</v>
      </c>
      <c r="AJ250" s="35">
        <v>2.51846200806E-2</v>
      </c>
      <c r="AK250" s="26">
        <v>2731</v>
      </c>
      <c r="AL250" s="26">
        <v>2866</v>
      </c>
      <c r="AM250" s="26">
        <v>2671</v>
      </c>
      <c r="AN250" s="26"/>
      <c r="AO250" s="35">
        <v>8.1114677146900007</v>
      </c>
      <c r="AP250" s="35">
        <v>8.1025749928500002</v>
      </c>
      <c r="AQ250" s="35">
        <v>8.1319166105300003</v>
      </c>
      <c r="AR250" s="35">
        <v>149.26486525600001</v>
      </c>
      <c r="AS250" s="35">
        <v>144.899965493</v>
      </c>
      <c r="AT250" s="35">
        <v>146.81961721799999</v>
      </c>
      <c r="AU250" s="35">
        <f>AO250/AR250</f>
        <v>5.4342779868378592E-2</v>
      </c>
      <c r="AV250" s="35">
        <f>AP250/AS250</f>
        <v>5.5918405261741966E-2</v>
      </c>
      <c r="AW250" s="35">
        <f>AQ250/AT250</f>
        <v>5.5387125812047362E-2</v>
      </c>
      <c r="AX250" s="26">
        <v>243</v>
      </c>
      <c r="AY250" s="26">
        <v>131</v>
      </c>
      <c r="AZ250" s="26">
        <v>40</v>
      </c>
      <c r="BA250" s="35">
        <v>6.2141908932700003E-2</v>
      </c>
      <c r="BB250" s="35">
        <v>6.0374985622300002E-2</v>
      </c>
      <c r="BC250" s="35">
        <v>6.0971601834699997E-2</v>
      </c>
      <c r="BD250" s="26">
        <v>1201</v>
      </c>
      <c r="BE250" s="26">
        <v>1200</v>
      </c>
      <c r="BF250" s="26">
        <v>1204</v>
      </c>
      <c r="BG250" s="27"/>
      <c r="BH250" s="35" t="s">
        <v>647</v>
      </c>
      <c r="BI250" s="35">
        <v>2.60005299495</v>
      </c>
      <c r="BJ250" s="35">
        <v>2.9325385645900002</v>
      </c>
      <c r="BK250" s="35" t="s">
        <v>647</v>
      </c>
      <c r="BL250" s="35">
        <v>96.602277405899997</v>
      </c>
      <c r="BM250" s="35">
        <v>109.416634933</v>
      </c>
      <c r="BN250" s="35" t="e">
        <f>BH250/BK250</f>
        <v>#VALUE!</v>
      </c>
      <c r="BO250" s="35">
        <f>BI250/BL250</f>
        <v>2.691502793485075E-2</v>
      </c>
      <c r="BP250" s="35">
        <f>BJ250/BM250</f>
        <v>2.6801578812816772E-2</v>
      </c>
      <c r="BQ250" s="26" t="s">
        <v>647</v>
      </c>
      <c r="BR250" s="26">
        <v>6</v>
      </c>
      <c r="BS250" s="26">
        <v>3</v>
      </c>
      <c r="BT250" s="35" t="s">
        <v>647</v>
      </c>
      <c r="BU250" s="35">
        <v>0.16771228716299999</v>
      </c>
      <c r="BV250" s="35">
        <v>0.16578278020100001</v>
      </c>
      <c r="BW250" s="26" t="s">
        <v>647</v>
      </c>
      <c r="BX250" s="26">
        <v>288</v>
      </c>
      <c r="BY250" s="26">
        <v>330</v>
      </c>
      <c r="BZ250" s="27"/>
      <c r="CA250" s="35">
        <v>7.9661718610800003</v>
      </c>
      <c r="CB250" s="35">
        <v>8.0142463401999997</v>
      </c>
      <c r="CC250" s="35">
        <v>8.0142463401999997</v>
      </c>
      <c r="CD250" s="35">
        <v>75.153176912199996</v>
      </c>
      <c r="CE250" s="35">
        <v>75.153176912199996</v>
      </c>
      <c r="CF250" s="35">
        <v>71.386273190300003</v>
      </c>
      <c r="CG250" s="35">
        <f>CA250/CD250</f>
        <v>0.10599913654198179</v>
      </c>
      <c r="CH250" s="35">
        <f>CB250/CE250</f>
        <v>0.10663882312736944</v>
      </c>
      <c r="CI250" s="35">
        <f>CC250/CF250</f>
        <v>0.11226592987752411</v>
      </c>
      <c r="CJ250" s="26">
        <v>243</v>
      </c>
      <c r="CK250" s="26">
        <v>131</v>
      </c>
      <c r="CL250" s="26">
        <v>40</v>
      </c>
      <c r="CM250" s="35">
        <v>3.1844566488199999E-2</v>
      </c>
      <c r="CN250" s="35">
        <v>3.1656772077600003E-2</v>
      </c>
      <c r="CO250" s="35">
        <v>3.0070039254500001E-2</v>
      </c>
      <c r="CP250" s="26">
        <v>1180</v>
      </c>
      <c r="CQ250" s="26">
        <v>1187</v>
      </c>
      <c r="CR250" s="26">
        <v>1187</v>
      </c>
      <c r="CS250" s="26"/>
      <c r="CT250" s="35">
        <v>201710162000</v>
      </c>
      <c r="CU250" s="35">
        <v>201710162200</v>
      </c>
      <c r="CV250" s="35">
        <v>4.9316186827478896</v>
      </c>
      <c r="CW250" s="35">
        <v>5.0270880582260498</v>
      </c>
      <c r="CX250" s="35">
        <v>0.48518134691053399</v>
      </c>
      <c r="CY250" s="35">
        <v>253.128212330282</v>
      </c>
      <c r="CZ250" s="35">
        <v>244.945813113794</v>
      </c>
      <c r="DA250" s="35">
        <v>7.5011657465113197</v>
      </c>
      <c r="DC250" s="47">
        <f>AQ250*CW250*3600/AT250</f>
        <v>1002.3694514971455</v>
      </c>
      <c r="DD250" s="47">
        <f>(CX250/CW250)*DC250</f>
        <v>96.74208109077243</v>
      </c>
    </row>
    <row r="251" spans="1:108" s="1" customFormat="1" ht="24" customHeight="1" x14ac:dyDescent="0.3">
      <c r="A251" s="3" t="s">
        <v>611</v>
      </c>
      <c r="B251" s="11">
        <v>34.403807999999998</v>
      </c>
      <c r="C251" s="11">
        <v>-118.996014</v>
      </c>
      <c r="D251" s="23" t="str">
        <f>CONCATENATE(E251,"_",F251,"_",TEXT(G251,"00000"))</f>
        <v>ANG_CH4_00247</v>
      </c>
      <c r="E251" s="23" t="s">
        <v>20</v>
      </c>
      <c r="F251" s="23" t="s">
        <v>21</v>
      </c>
      <c r="G251" s="23">
        <f>G250+1</f>
        <v>247</v>
      </c>
      <c r="H251" s="11">
        <v>34.403807999999998</v>
      </c>
      <c r="I251" s="11">
        <v>-118.996014</v>
      </c>
      <c r="J251" s="3" t="s">
        <v>22</v>
      </c>
      <c r="K251" s="12" t="s">
        <v>29</v>
      </c>
      <c r="L251" s="12" t="s">
        <v>57</v>
      </c>
      <c r="M251" s="12" t="s">
        <v>24</v>
      </c>
      <c r="N251" s="1" t="s">
        <v>564</v>
      </c>
      <c r="O251" s="12" t="s">
        <v>27</v>
      </c>
      <c r="P251" s="12" t="s">
        <v>30</v>
      </c>
      <c r="Q251" s="12" t="s">
        <v>28</v>
      </c>
      <c r="R251" s="1" t="s">
        <v>310</v>
      </c>
      <c r="S251" s="3" t="str">
        <f>CONCATENATE(MID(R251,8,2),"/",MID(R251,10,2),"/",MID(R251,6,2))</f>
        <v>10/16/17</v>
      </c>
      <c r="T251" s="3" t="str">
        <f>CONCATENATE(MID(R251,13,2),":",MID(R251,15,2),":",MID(R251,17,2))</f>
        <v>21:14:44</v>
      </c>
      <c r="U251" s="22"/>
      <c r="V251" s="35">
        <v>11.994852505600001</v>
      </c>
      <c r="W251" s="35">
        <v>12.721292100199999</v>
      </c>
      <c r="X251" s="35">
        <v>12.5348967717</v>
      </c>
      <c r="Y251" s="35">
        <v>140.427917452</v>
      </c>
      <c r="Z251" s="35">
        <v>146.778745055</v>
      </c>
      <c r="AA251" s="35">
        <v>145.134420452</v>
      </c>
      <c r="AB251" s="35">
        <f>V251/Y251</f>
        <v>8.5416438007777123E-2</v>
      </c>
      <c r="AC251" s="35">
        <f>W251/Z251</f>
        <v>8.6669851928718677E-2</v>
      </c>
      <c r="AD251" s="35">
        <f>X251/AA251</f>
        <v>8.6367498024671821E-2</v>
      </c>
      <c r="AE251" s="26">
        <v>540</v>
      </c>
      <c r="AF251" s="26">
        <v>148</v>
      </c>
      <c r="AG251" s="26">
        <v>1</v>
      </c>
      <c r="AH251" s="35">
        <v>2.70053687408E-2</v>
      </c>
      <c r="AI251" s="35">
        <v>2.65903523651E-2</v>
      </c>
      <c r="AJ251" s="35">
        <v>2.66889335146E-2</v>
      </c>
      <c r="AK251" s="26">
        <v>2600</v>
      </c>
      <c r="AL251" s="26">
        <v>2760</v>
      </c>
      <c r="AM251" s="26">
        <v>2719</v>
      </c>
      <c r="AN251" s="26"/>
      <c r="AO251" s="35" t="s">
        <v>647</v>
      </c>
      <c r="AP251" s="35">
        <v>0.54780277698099999</v>
      </c>
      <c r="AQ251" s="35">
        <v>0.54780277698099999</v>
      </c>
      <c r="AR251" s="35" t="s">
        <v>647</v>
      </c>
      <c r="AS251" s="35">
        <v>142.23923509400001</v>
      </c>
      <c r="AT251" s="35">
        <v>142.23923509400001</v>
      </c>
      <c r="AU251" s="35" t="e">
        <f>AO251/AR251</f>
        <v>#VALUE!</v>
      </c>
      <c r="AV251" s="35">
        <f>AP251/AS251</f>
        <v>3.8512775790658597E-3</v>
      </c>
      <c r="AW251" s="35">
        <f>AQ251/AT251</f>
        <v>3.8512775790658597E-3</v>
      </c>
      <c r="AX251" s="26" t="s">
        <v>647</v>
      </c>
      <c r="AY251" s="26">
        <v>135</v>
      </c>
      <c r="AZ251" s="26">
        <v>48</v>
      </c>
      <c r="BA251" s="35" t="s">
        <v>647</v>
      </c>
      <c r="BB251" s="35">
        <v>1.0941479622600001</v>
      </c>
      <c r="BC251" s="35">
        <v>1.0941479622600001</v>
      </c>
      <c r="BD251" s="26" t="s">
        <v>647</v>
      </c>
      <c r="BE251" s="26">
        <v>65</v>
      </c>
      <c r="BF251" s="26">
        <v>65</v>
      </c>
      <c r="BG251" s="27"/>
      <c r="BH251" s="35" t="s">
        <v>647</v>
      </c>
      <c r="BI251" s="35" t="s">
        <v>647</v>
      </c>
      <c r="BJ251" s="35" t="s">
        <v>647</v>
      </c>
      <c r="BK251" s="35" t="s">
        <v>647</v>
      </c>
      <c r="BL251" s="35" t="s">
        <v>647</v>
      </c>
      <c r="BM251" s="35" t="s">
        <v>647</v>
      </c>
      <c r="BN251" s="35" t="e">
        <f>BH251/BK251</f>
        <v>#VALUE!</v>
      </c>
      <c r="BO251" s="35" t="e">
        <f>BI251/BL251</f>
        <v>#VALUE!</v>
      </c>
      <c r="BP251" s="35" t="e">
        <f>BJ251/BM251</f>
        <v>#VALUE!</v>
      </c>
      <c r="BQ251" s="26" t="s">
        <v>647</v>
      </c>
      <c r="BR251" s="26" t="s">
        <v>647</v>
      </c>
      <c r="BS251" s="26" t="s">
        <v>647</v>
      </c>
      <c r="BT251" s="35" t="s">
        <v>647</v>
      </c>
      <c r="BU251" s="35" t="s">
        <v>647</v>
      </c>
      <c r="BV251" s="35" t="s">
        <v>647</v>
      </c>
      <c r="BW251" s="26" t="s">
        <v>647</v>
      </c>
      <c r="BX251" s="26" t="s">
        <v>647</v>
      </c>
      <c r="BY251" s="26" t="s">
        <v>647</v>
      </c>
      <c r="BZ251" s="27"/>
      <c r="CA251" s="35" t="s">
        <v>647</v>
      </c>
      <c r="CB251" s="35">
        <v>0.54780277838000002</v>
      </c>
      <c r="CC251" s="35">
        <v>0.54780277838000002</v>
      </c>
      <c r="CD251" s="35" t="s">
        <v>647</v>
      </c>
      <c r="CE251" s="35">
        <v>74.323616704200006</v>
      </c>
      <c r="CF251" s="35">
        <v>74.323616704200006</v>
      </c>
      <c r="CG251" s="35" t="e">
        <f>CA251/CD251</f>
        <v>#VALUE!</v>
      </c>
      <c r="CH251" s="35">
        <f>CB251/CE251</f>
        <v>7.370507554283803E-3</v>
      </c>
      <c r="CI251" s="35">
        <f>CC251/CF251</f>
        <v>7.370507554283803E-3</v>
      </c>
      <c r="CJ251" s="26" t="s">
        <v>647</v>
      </c>
      <c r="CK251" s="26">
        <v>135</v>
      </c>
      <c r="CL251" s="26">
        <v>48</v>
      </c>
      <c r="CM251" s="35" t="s">
        <v>647</v>
      </c>
      <c r="CN251" s="35">
        <v>0.571720128494</v>
      </c>
      <c r="CO251" s="35">
        <v>0.571720128494</v>
      </c>
      <c r="CP251" s="26" t="s">
        <v>647</v>
      </c>
      <c r="CQ251" s="26">
        <v>65</v>
      </c>
      <c r="CR251" s="26">
        <v>65</v>
      </c>
      <c r="CS251" s="26"/>
      <c r="CT251" s="35">
        <v>201710162000</v>
      </c>
      <c r="CU251" s="35">
        <v>201710162200</v>
      </c>
      <c r="CV251" s="35">
        <v>4.9316186827478896</v>
      </c>
      <c r="CW251" s="35">
        <v>5.0270880582260498</v>
      </c>
      <c r="CX251" s="35">
        <v>0.48518134691053399</v>
      </c>
      <c r="CY251" s="35">
        <v>253.128212330282</v>
      </c>
      <c r="CZ251" s="35">
        <v>244.945813113794</v>
      </c>
      <c r="DA251" s="35">
        <v>7.5011657465113197</v>
      </c>
      <c r="DC251" s="47">
        <f>AQ251*CW251*3600/AT251</f>
        <v>69.698561495888569</v>
      </c>
      <c r="DD251" s="47">
        <f>(CX251/CW251)*DC251</f>
        <v>6.7268449552950518</v>
      </c>
    </row>
    <row r="252" spans="1:108" s="1" customFormat="1" ht="24" customHeight="1" x14ac:dyDescent="0.3">
      <c r="A252" s="3" t="s">
        <v>606</v>
      </c>
      <c r="B252" s="11">
        <v>34.405859999999997</v>
      </c>
      <c r="C252" s="11">
        <v>-118.99502</v>
      </c>
      <c r="D252" s="23" t="str">
        <f>CONCATENATE(E252,"_",F252,"_",TEXT(G252,"00000"))</f>
        <v>ANG_CH4_00248</v>
      </c>
      <c r="E252" s="23" t="s">
        <v>20</v>
      </c>
      <c r="F252" s="23" t="s">
        <v>21</v>
      </c>
      <c r="G252" s="23">
        <f>G251+1</f>
        <v>248</v>
      </c>
      <c r="H252" s="11">
        <v>34.405859999999997</v>
      </c>
      <c r="I252" s="11">
        <v>-118.99502</v>
      </c>
      <c r="J252" s="3" t="s">
        <v>22</v>
      </c>
      <c r="K252" s="12" t="s">
        <v>29</v>
      </c>
      <c r="L252" s="12" t="s">
        <v>57</v>
      </c>
      <c r="M252" s="12" t="s">
        <v>24</v>
      </c>
      <c r="N252" s="1" t="s">
        <v>384</v>
      </c>
      <c r="O252" s="12" t="s">
        <v>27</v>
      </c>
      <c r="P252" s="12" t="s">
        <v>30</v>
      </c>
      <c r="Q252" s="12" t="s">
        <v>28</v>
      </c>
      <c r="R252" s="1" t="s">
        <v>311</v>
      </c>
      <c r="S252" s="3" t="str">
        <f>CONCATENATE(MID(R252,8,2),"/",MID(R252,10,2),"/",MID(R252,6,2))</f>
        <v>10/16/17</v>
      </c>
      <c r="T252" s="3" t="str">
        <f>CONCATENATE(MID(R252,13,2),":",MID(R252,15,2),":",MID(R252,17,2))</f>
        <v>21:20:56</v>
      </c>
      <c r="U252" s="22"/>
      <c r="V252" s="35">
        <v>8.5769636888999994</v>
      </c>
      <c r="W252" s="35">
        <v>9.3269259614200006</v>
      </c>
      <c r="X252" s="35">
        <v>9.1440085359199994</v>
      </c>
      <c r="Y252" s="35">
        <v>140.427917452</v>
      </c>
      <c r="Z252" s="35">
        <v>146.778745055</v>
      </c>
      <c r="AA252" s="35">
        <v>145.134420452</v>
      </c>
      <c r="AB252" s="35">
        <f>V252/Y252</f>
        <v>6.1077340207880755E-2</v>
      </c>
      <c r="AC252" s="35">
        <f>W252/Z252</f>
        <v>6.3544118447974696E-2</v>
      </c>
      <c r="AD252" s="35">
        <f>X252/AA252</f>
        <v>6.3003721015609651E-2</v>
      </c>
      <c r="AE252" s="26">
        <v>540</v>
      </c>
      <c r="AF252" s="26">
        <v>148</v>
      </c>
      <c r="AG252" s="26">
        <v>1</v>
      </c>
      <c r="AH252" s="35">
        <v>3.6474783753900002E-2</v>
      </c>
      <c r="AI252" s="35">
        <v>3.5232536018999998E-2</v>
      </c>
      <c r="AJ252" s="35">
        <v>3.5485188374599998E-2</v>
      </c>
      <c r="AK252" s="26">
        <v>1925</v>
      </c>
      <c r="AL252" s="26">
        <v>2083</v>
      </c>
      <c r="AM252" s="26">
        <v>2045</v>
      </c>
      <c r="AN252" s="26"/>
      <c r="AO252" s="35">
        <v>15.6000157784</v>
      </c>
      <c r="AP252" s="35">
        <v>15.666450043699999</v>
      </c>
      <c r="AQ252" s="35">
        <v>15.682537203700001</v>
      </c>
      <c r="AR252" s="35">
        <v>147.959453905</v>
      </c>
      <c r="AS252" s="35">
        <v>147.959453905</v>
      </c>
      <c r="AT252" s="35">
        <v>147.512711317</v>
      </c>
      <c r="AU252" s="35">
        <f>AO252/AR252</f>
        <v>0.10543439683425884</v>
      </c>
      <c r="AV252" s="35">
        <f>AP252/AS252</f>
        <v>0.10588340001416147</v>
      </c>
      <c r="AW252" s="35">
        <f>AQ252/AT252</f>
        <v>0.10631312422967225</v>
      </c>
      <c r="AX252" s="26">
        <v>549</v>
      </c>
      <c r="AY252" s="26">
        <v>180</v>
      </c>
      <c r="AZ252" s="26">
        <v>16</v>
      </c>
      <c r="BA252" s="35">
        <v>3.21650986751E-2</v>
      </c>
      <c r="BB252" s="35">
        <v>3.2011997815999997E-2</v>
      </c>
      <c r="BC252" s="35">
        <v>3.1873965280199999E-2</v>
      </c>
      <c r="BD252" s="26">
        <v>2300</v>
      </c>
      <c r="BE252" s="26">
        <v>2311</v>
      </c>
      <c r="BF252" s="26">
        <v>2314</v>
      </c>
      <c r="BG252" s="27"/>
      <c r="BH252" s="35">
        <v>8.7694570107000001</v>
      </c>
      <c r="BI252" s="35">
        <v>8.7694570107000001</v>
      </c>
      <c r="BJ252" s="35">
        <v>8.7694570107000001</v>
      </c>
      <c r="BK252" s="35">
        <v>149.89329538000001</v>
      </c>
      <c r="BL252" s="35">
        <v>149.89329538000001</v>
      </c>
      <c r="BM252" s="35">
        <v>149.89329538000001</v>
      </c>
      <c r="BN252" s="35">
        <f>BH252/BK252</f>
        <v>5.8504664858212818E-2</v>
      </c>
      <c r="BO252" s="35">
        <f>BI252/BL252</f>
        <v>5.8504664858212818E-2</v>
      </c>
      <c r="BP252" s="35">
        <f>BJ252/BM252</f>
        <v>5.8504664858212818E-2</v>
      </c>
      <c r="BQ252" s="26">
        <v>9</v>
      </c>
      <c r="BR252" s="26">
        <v>9</v>
      </c>
      <c r="BS252" s="26">
        <v>7</v>
      </c>
      <c r="BT252" s="35">
        <v>7.4057952263099996E-2</v>
      </c>
      <c r="BU252" s="35">
        <v>7.4057952263099996E-2</v>
      </c>
      <c r="BV252" s="35">
        <v>7.4057952263099996E-2</v>
      </c>
      <c r="BW252" s="26">
        <v>1012</v>
      </c>
      <c r="BX252" s="26">
        <v>1012</v>
      </c>
      <c r="BY252" s="26">
        <v>1012</v>
      </c>
      <c r="BZ252" s="27"/>
      <c r="CA252" s="35">
        <v>14.7556792748</v>
      </c>
      <c r="CB252" s="35">
        <v>14.8062970103</v>
      </c>
      <c r="CC252" s="35">
        <v>14.8119673114</v>
      </c>
      <c r="CD252" s="35">
        <v>49.396356140899996</v>
      </c>
      <c r="CE252" s="35">
        <v>69.426219830799994</v>
      </c>
      <c r="CF252" s="35">
        <v>65.604877867400006</v>
      </c>
      <c r="CG252" s="35">
        <f>CA252/CD252</f>
        <v>0.29871999531119975</v>
      </c>
      <c r="CH252" s="35">
        <f>CB252/CE252</f>
        <v>0.21326664546024135</v>
      </c>
      <c r="CI252" s="35">
        <f>CC252/CF252</f>
        <v>0.22577539647795422</v>
      </c>
      <c r="CJ252" s="26">
        <v>549</v>
      </c>
      <c r="CK252" s="26">
        <v>180</v>
      </c>
      <c r="CL252" s="26">
        <v>16</v>
      </c>
      <c r="CM252" s="35">
        <v>1.12880155715E-2</v>
      </c>
      <c r="CN252" s="35">
        <v>1.5807427101700001E-2</v>
      </c>
      <c r="CO252" s="35">
        <v>1.4930559369E-2</v>
      </c>
      <c r="CP252" s="26">
        <v>2188</v>
      </c>
      <c r="CQ252" s="26">
        <v>2196</v>
      </c>
      <c r="CR252" s="26">
        <v>2197</v>
      </c>
      <c r="CS252" s="26"/>
      <c r="CT252" s="35">
        <v>201710162000</v>
      </c>
      <c r="CU252" s="35">
        <v>201710162200</v>
      </c>
      <c r="CV252" s="35">
        <v>4.9316186827478896</v>
      </c>
      <c r="CW252" s="35">
        <v>5.0270880582260498</v>
      </c>
      <c r="CX252" s="35">
        <v>0.48518134691053399</v>
      </c>
      <c r="CY252" s="35">
        <v>253.128212330282</v>
      </c>
      <c r="CZ252" s="35">
        <v>244.945813113794</v>
      </c>
      <c r="DA252" s="35">
        <v>7.5011657465113197</v>
      </c>
      <c r="DC252" s="47">
        <f>AQ252*CW252*3600/AT252</f>
        <v>1924.0035740916765</v>
      </c>
      <c r="DD252" s="47">
        <f>(CX252/CW252)*DC252</f>
        <v>185.69212130886953</v>
      </c>
    </row>
    <row r="253" spans="1:108" s="1" customFormat="1" ht="24" customHeight="1" x14ac:dyDescent="0.3">
      <c r="A253" s="3" t="s">
        <v>608</v>
      </c>
      <c r="B253" s="11">
        <v>34.404040999999999</v>
      </c>
      <c r="C253" s="11">
        <v>-118.99511099999999</v>
      </c>
      <c r="D253" s="23" t="str">
        <f>CONCATENATE(E253,"_",F253,"_",TEXT(G253,"00000"))</f>
        <v>ANG_CH4_00249</v>
      </c>
      <c r="E253" s="23" t="s">
        <v>20</v>
      </c>
      <c r="F253" s="23" t="s">
        <v>21</v>
      </c>
      <c r="G253" s="23">
        <f>G252+1</f>
        <v>249</v>
      </c>
      <c r="H253" s="11">
        <v>34.404040999999999</v>
      </c>
      <c r="I253" s="11">
        <v>-118.99511099999999</v>
      </c>
      <c r="J253" s="3" t="s">
        <v>22</v>
      </c>
      <c r="K253" s="12" t="s">
        <v>29</v>
      </c>
      <c r="L253" s="12" t="s">
        <v>57</v>
      </c>
      <c r="M253" s="12" t="s">
        <v>24</v>
      </c>
      <c r="N253" s="1" t="s">
        <v>385</v>
      </c>
      <c r="O253" s="12" t="s">
        <v>27</v>
      </c>
      <c r="P253" s="12" t="s">
        <v>30</v>
      </c>
      <c r="Q253" s="12" t="s">
        <v>28</v>
      </c>
      <c r="R253" s="1" t="s">
        <v>311</v>
      </c>
      <c r="S253" s="3" t="str">
        <f>CONCATENATE(MID(R253,8,2),"/",MID(R253,10,2),"/",MID(R253,6,2))</f>
        <v>10/16/17</v>
      </c>
      <c r="T253" s="3" t="str">
        <f>CONCATENATE(MID(R253,13,2),":",MID(R253,15,2),":",MID(R253,17,2))</f>
        <v>21:20:56</v>
      </c>
      <c r="U253" s="22"/>
      <c r="V253" s="35">
        <v>11.3629951374</v>
      </c>
      <c r="W253" s="35">
        <v>11.7272126684</v>
      </c>
      <c r="X253" s="35">
        <v>11.7272126684</v>
      </c>
      <c r="Y253" s="35">
        <v>141.421356237</v>
      </c>
      <c r="Z253" s="35">
        <v>142.22517357999999</v>
      </c>
      <c r="AA253" s="35">
        <v>142.22517357999999</v>
      </c>
      <c r="AB253" s="35">
        <f>V253/Y253</f>
        <v>8.0348509162628909E-2</v>
      </c>
      <c r="AC253" s="35">
        <f>W253/Z253</f>
        <v>8.2455252985179736E-2</v>
      </c>
      <c r="AD253" s="35">
        <f>X253/AA253</f>
        <v>8.2455252985179736E-2</v>
      </c>
      <c r="AE253" s="26">
        <v>425</v>
      </c>
      <c r="AF253" s="26">
        <v>1</v>
      </c>
      <c r="AG253" s="26">
        <v>1</v>
      </c>
      <c r="AH253" s="35">
        <v>2.6453676812100001E-2</v>
      </c>
      <c r="AI253" s="35">
        <v>2.5812191212399999E-2</v>
      </c>
      <c r="AJ253" s="35">
        <v>2.5812191212399999E-2</v>
      </c>
      <c r="AK253" s="26">
        <v>2673</v>
      </c>
      <c r="AL253" s="26">
        <v>2755</v>
      </c>
      <c r="AM253" s="26">
        <v>2755</v>
      </c>
      <c r="AN253" s="26"/>
      <c r="AO253" s="35">
        <v>2.135944335</v>
      </c>
      <c r="AP253" s="35">
        <v>2.41428362093</v>
      </c>
      <c r="AQ253" s="35">
        <v>2.42583190066</v>
      </c>
      <c r="AR253" s="35">
        <v>147.959453905</v>
      </c>
      <c r="AS253" s="35">
        <v>147.959453905</v>
      </c>
      <c r="AT253" s="35">
        <v>147.512711317</v>
      </c>
      <c r="AU253" s="35">
        <f>AO253/AR253</f>
        <v>1.4436011208661401E-2</v>
      </c>
      <c r="AV253" s="35">
        <f>AP253/AS253</f>
        <v>1.6317197429507505E-2</v>
      </c>
      <c r="AW253" s="35">
        <f>AQ253/AT253</f>
        <v>1.644490077500485E-2</v>
      </c>
      <c r="AX253" s="26">
        <v>549</v>
      </c>
      <c r="AY253" s="26">
        <v>180</v>
      </c>
      <c r="AZ253" s="26">
        <v>16</v>
      </c>
      <c r="BA253" s="35">
        <v>0.21319806038200001</v>
      </c>
      <c r="BB253" s="35">
        <v>0.19116208514899999</v>
      </c>
      <c r="BC253" s="35">
        <v>0.18960502739900001</v>
      </c>
      <c r="BD253" s="26">
        <v>347</v>
      </c>
      <c r="BE253" s="26">
        <v>387</v>
      </c>
      <c r="BF253" s="26">
        <v>389</v>
      </c>
      <c r="BG253" s="27"/>
      <c r="BH253" s="35" t="s">
        <v>647</v>
      </c>
      <c r="BI253" s="35" t="s">
        <v>647</v>
      </c>
      <c r="BJ253" s="35" t="s">
        <v>647</v>
      </c>
      <c r="BK253" s="35" t="s">
        <v>647</v>
      </c>
      <c r="BL253" s="35" t="s">
        <v>647</v>
      </c>
      <c r="BM253" s="35" t="s">
        <v>647</v>
      </c>
      <c r="BN253" s="35" t="e">
        <f>BH253/BK253</f>
        <v>#VALUE!</v>
      </c>
      <c r="BO253" s="35" t="e">
        <f>BI253/BL253</f>
        <v>#VALUE!</v>
      </c>
      <c r="BP253" s="35" t="e">
        <f>BJ253/BM253</f>
        <v>#VALUE!</v>
      </c>
      <c r="BQ253" s="26" t="s">
        <v>647</v>
      </c>
      <c r="BR253" s="26" t="s">
        <v>647</v>
      </c>
      <c r="BS253" s="26" t="s">
        <v>647</v>
      </c>
      <c r="BT253" s="35" t="s">
        <v>647</v>
      </c>
      <c r="BU253" s="35" t="s">
        <v>647</v>
      </c>
      <c r="BV253" s="35" t="s">
        <v>647</v>
      </c>
      <c r="BW253" s="26" t="s">
        <v>647</v>
      </c>
      <c r="BX253" s="26" t="s">
        <v>647</v>
      </c>
      <c r="BY253" s="26" t="s">
        <v>647</v>
      </c>
      <c r="BZ253" s="27"/>
      <c r="CA253" s="35">
        <v>1.88594234931</v>
      </c>
      <c r="CB253" s="35">
        <v>2.16428163943</v>
      </c>
      <c r="CC253" s="35">
        <v>2.1758299191599999</v>
      </c>
      <c r="CD253" s="35">
        <v>49.396356140899996</v>
      </c>
      <c r="CE253" s="35">
        <v>69.426219830799994</v>
      </c>
      <c r="CF253" s="35">
        <v>65.604877867400006</v>
      </c>
      <c r="CG253" s="35">
        <f>CA253/CD253</f>
        <v>3.8179786863842109E-2</v>
      </c>
      <c r="CH253" s="35">
        <f>CB253/CE253</f>
        <v>3.1173836696058253E-2</v>
      </c>
      <c r="CI253" s="35">
        <f>CC253/CF253</f>
        <v>3.31656728872778E-2</v>
      </c>
      <c r="CJ253" s="26">
        <v>549</v>
      </c>
      <c r="CK253" s="26">
        <v>180</v>
      </c>
      <c r="CL253" s="26">
        <v>16</v>
      </c>
      <c r="CM253" s="35">
        <v>8.1244006810700001E-2</v>
      </c>
      <c r="CN253" s="35">
        <v>0.10091020324199999</v>
      </c>
      <c r="CO253" s="35">
        <v>9.4804736802600001E-2</v>
      </c>
      <c r="CP253" s="26">
        <v>304</v>
      </c>
      <c r="CQ253" s="26">
        <v>344</v>
      </c>
      <c r="CR253" s="26">
        <v>346</v>
      </c>
      <c r="CS253" s="26"/>
      <c r="CT253" s="35">
        <v>201710162000</v>
      </c>
      <c r="CU253" s="35">
        <v>201710162200</v>
      </c>
      <c r="CV253" s="35">
        <v>4.9316186827478896</v>
      </c>
      <c r="CW253" s="35">
        <v>5.0270880582260498</v>
      </c>
      <c r="CX253" s="35">
        <v>0.48518134691053399</v>
      </c>
      <c r="CY253" s="35">
        <v>253.128212330282</v>
      </c>
      <c r="CZ253" s="35">
        <v>244.945813113794</v>
      </c>
      <c r="DA253" s="35">
        <v>7.5011657465113197</v>
      </c>
      <c r="DC253" s="47">
        <f>AQ253*CW253*3600/AT253</f>
        <v>297.61187149706109</v>
      </c>
      <c r="DD253" s="47">
        <f>(CX253/CW253)*DC253</f>
        <v>28.723532788176975</v>
      </c>
    </row>
    <row r="254" spans="1:108" s="1" customFormat="1" ht="24" customHeight="1" x14ac:dyDescent="0.3">
      <c r="A254" s="3" t="s">
        <v>607</v>
      </c>
      <c r="B254" s="11">
        <v>34.405099999999997</v>
      </c>
      <c r="C254" s="11">
        <v>-118.99399</v>
      </c>
      <c r="D254" s="23" t="str">
        <f>CONCATENATE(E254,"_",F254,"_",TEXT(G254,"00000"))</f>
        <v>ANG_CH4_00250</v>
      </c>
      <c r="E254" s="23" t="s">
        <v>20</v>
      </c>
      <c r="F254" s="23" t="s">
        <v>21</v>
      </c>
      <c r="G254" s="23">
        <f>G253+1</f>
        <v>250</v>
      </c>
      <c r="H254" s="11">
        <v>34.405099999999997</v>
      </c>
      <c r="I254" s="11">
        <v>-118.99399</v>
      </c>
      <c r="J254" s="3" t="s">
        <v>22</v>
      </c>
      <c r="K254" s="12" t="s">
        <v>29</v>
      </c>
      <c r="L254" s="12" t="s">
        <v>57</v>
      </c>
      <c r="M254" s="12" t="s">
        <v>24</v>
      </c>
      <c r="N254" s="1" t="s">
        <v>383</v>
      </c>
      <c r="O254" s="12" t="s">
        <v>27</v>
      </c>
      <c r="P254" s="12" t="s">
        <v>30</v>
      </c>
      <c r="Q254" s="12" t="s">
        <v>28</v>
      </c>
      <c r="R254" s="1" t="s">
        <v>312</v>
      </c>
      <c r="S254" s="3" t="str">
        <f>CONCATENATE(MID(R254,8,2),"/",MID(R254,10,2),"/",MID(R254,6,2))</f>
        <v>10/16/17</v>
      </c>
      <c r="T254" s="3" t="str">
        <f>CONCATENATE(MID(R254,13,2),":",MID(R254,15,2),":",MID(R254,17,2))</f>
        <v>21:25:08</v>
      </c>
      <c r="U254" s="22"/>
      <c r="V254" s="35">
        <v>12.351670976899999</v>
      </c>
      <c r="W254" s="35">
        <v>12.5181247679</v>
      </c>
      <c r="X254" s="35">
        <v>12.5181247679</v>
      </c>
      <c r="Y254" s="35">
        <v>141.421356237</v>
      </c>
      <c r="Z254" s="35">
        <v>142.22517357999999</v>
      </c>
      <c r="AA254" s="35">
        <v>142.22517357999999</v>
      </c>
      <c r="AB254" s="35">
        <f>V254/Y254</f>
        <v>8.7339503067701718E-2</v>
      </c>
      <c r="AC254" s="35">
        <f>W254/Z254</f>
        <v>8.8016238284699316E-2</v>
      </c>
      <c r="AD254" s="35">
        <f>X254/AA254</f>
        <v>8.8016238284699316E-2</v>
      </c>
      <c r="AE254" s="26">
        <v>425</v>
      </c>
      <c r="AF254" s="26">
        <v>1</v>
      </c>
      <c r="AG254" s="26">
        <v>1</v>
      </c>
      <c r="AH254" s="35">
        <v>2.34607425742E-2</v>
      </c>
      <c r="AI254" s="35">
        <v>2.3269825520399998E-2</v>
      </c>
      <c r="AJ254" s="35">
        <v>2.3269825520399998E-2</v>
      </c>
      <c r="AK254" s="26">
        <v>3014</v>
      </c>
      <c r="AL254" s="26">
        <v>3056</v>
      </c>
      <c r="AM254" s="26">
        <v>3056</v>
      </c>
      <c r="AN254" s="26"/>
      <c r="AO254" s="35" t="s">
        <v>647</v>
      </c>
      <c r="AP254" s="35">
        <v>25.934064645300001</v>
      </c>
      <c r="AQ254" s="35">
        <v>25.135208874700002</v>
      </c>
      <c r="AR254" s="35" t="s">
        <v>647</v>
      </c>
      <c r="AS254" s="35">
        <v>145.120639469</v>
      </c>
      <c r="AT254" s="35">
        <v>140.68404316100001</v>
      </c>
      <c r="AU254" s="35" t="e">
        <f>AO254/AR254</f>
        <v>#VALUE!</v>
      </c>
      <c r="AV254" s="35">
        <f>AP254/AS254</f>
        <v>0.17870693472819155</v>
      </c>
      <c r="AW254" s="35">
        <f>AQ254/AT254</f>
        <v>0.17866424869475109</v>
      </c>
      <c r="AX254" s="26" t="s">
        <v>647</v>
      </c>
      <c r="AY254" s="26">
        <v>112</v>
      </c>
      <c r="AZ254" s="26">
        <v>38</v>
      </c>
      <c r="BA254" s="35" t="s">
        <v>647</v>
      </c>
      <c r="BB254" s="35">
        <v>2.0584487868E-2</v>
      </c>
      <c r="BC254" s="35">
        <v>2.06888298766E-2</v>
      </c>
      <c r="BD254" s="26" t="s">
        <v>647</v>
      </c>
      <c r="BE254" s="26">
        <v>3525</v>
      </c>
      <c r="BF254" s="26">
        <v>3400</v>
      </c>
      <c r="BG254" s="27"/>
      <c r="BH254" s="35" t="s">
        <v>647</v>
      </c>
      <c r="BI254" s="35" t="s">
        <v>647</v>
      </c>
      <c r="BJ254" s="35" t="s">
        <v>647</v>
      </c>
      <c r="BK254" s="35" t="s">
        <v>647</v>
      </c>
      <c r="BL254" s="35" t="s">
        <v>647</v>
      </c>
      <c r="BM254" s="35" t="s">
        <v>647</v>
      </c>
      <c r="BN254" s="35" t="e">
        <f>BH254/BK254</f>
        <v>#VALUE!</v>
      </c>
      <c r="BO254" s="35" t="e">
        <f>BI254/BL254</f>
        <v>#VALUE!</v>
      </c>
      <c r="BP254" s="35" t="e">
        <f>BJ254/BM254</f>
        <v>#VALUE!</v>
      </c>
      <c r="BQ254" s="26" t="s">
        <v>647</v>
      </c>
      <c r="BR254" s="26" t="s">
        <v>647</v>
      </c>
      <c r="BS254" s="26" t="s">
        <v>647</v>
      </c>
      <c r="BT254" s="35" t="s">
        <v>647</v>
      </c>
      <c r="BU254" s="35" t="s">
        <v>647</v>
      </c>
      <c r="BV254" s="35" t="s">
        <v>647</v>
      </c>
      <c r="BW254" s="26" t="s">
        <v>647</v>
      </c>
      <c r="BX254" s="26" t="s">
        <v>647</v>
      </c>
      <c r="BY254" s="26" t="s">
        <v>647</v>
      </c>
      <c r="BZ254" s="27"/>
      <c r="CA254" s="35" t="s">
        <v>647</v>
      </c>
      <c r="CB254" s="35">
        <v>24.6276770608</v>
      </c>
      <c r="CC254" s="35">
        <v>24.6276770608</v>
      </c>
      <c r="CD254" s="35" t="s">
        <v>647</v>
      </c>
      <c r="CE254" s="35">
        <v>70.256672280999993</v>
      </c>
      <c r="CF254" s="35">
        <v>70.256672280999993</v>
      </c>
      <c r="CG254" s="35" t="e">
        <f>CA254/CD254</f>
        <v>#VALUE!</v>
      </c>
      <c r="CH254" s="35">
        <f>CB254/CE254</f>
        <v>0.35053862161729848</v>
      </c>
      <c r="CI254" s="35">
        <f>CC254/CF254</f>
        <v>0.35053862161729848</v>
      </c>
      <c r="CJ254" s="26" t="s">
        <v>647</v>
      </c>
      <c r="CK254" s="26">
        <v>112</v>
      </c>
      <c r="CL254" s="26">
        <v>38</v>
      </c>
      <c r="CM254" s="35" t="s">
        <v>647</v>
      </c>
      <c r="CN254" s="35">
        <v>1.0590393771599999E-2</v>
      </c>
      <c r="CO254" s="35">
        <v>1.0590393771599999E-2</v>
      </c>
      <c r="CP254" s="26" t="s">
        <v>647</v>
      </c>
      <c r="CQ254" s="26">
        <v>3317</v>
      </c>
      <c r="CR254" s="26">
        <v>3317</v>
      </c>
      <c r="CS254" s="26"/>
      <c r="CT254" s="35">
        <v>201710162000</v>
      </c>
      <c r="CU254" s="35">
        <v>201710162200</v>
      </c>
      <c r="CV254" s="35">
        <v>4.9316186827478896</v>
      </c>
      <c r="CW254" s="35">
        <v>5.0270880582260498</v>
      </c>
      <c r="CX254" s="35">
        <v>0.48518134691053399</v>
      </c>
      <c r="CY254" s="35">
        <v>253.128212330282</v>
      </c>
      <c r="CZ254" s="35">
        <v>244.945813113794</v>
      </c>
      <c r="DA254" s="35">
        <v>7.5011657465113197</v>
      </c>
      <c r="DC254" s="47">
        <f>AQ254*CW254*3600/AT254</f>
        <v>3233.3792797631245</v>
      </c>
      <c r="DD254" s="47">
        <f>(CX254/CW254)*DC254</f>
        <v>312.06441897532062</v>
      </c>
    </row>
    <row r="255" spans="1:108" s="1" customFormat="1" ht="24" customHeight="1" x14ac:dyDescent="0.3">
      <c r="A255" s="3" t="s">
        <v>610</v>
      </c>
      <c r="B255" s="11">
        <v>34.405392999999997</v>
      </c>
      <c r="C255" s="11">
        <v>-118.995761</v>
      </c>
      <c r="D255" s="23" t="str">
        <f>CONCATENATE(E255,"_",F255,"_",TEXT(G255,"00000"))</f>
        <v>ANG_CH4_00251</v>
      </c>
      <c r="E255" s="23" t="s">
        <v>20</v>
      </c>
      <c r="F255" s="23" t="s">
        <v>21</v>
      </c>
      <c r="G255" s="23">
        <f>G254+1</f>
        <v>251</v>
      </c>
      <c r="H255" s="11">
        <v>34.405392999999997</v>
      </c>
      <c r="I255" s="11">
        <v>-118.995761</v>
      </c>
      <c r="J255" s="3" t="s">
        <v>22</v>
      </c>
      <c r="K255" s="12" t="s">
        <v>29</v>
      </c>
      <c r="L255" s="12" t="s">
        <v>57</v>
      </c>
      <c r="M255" s="12" t="s">
        <v>24</v>
      </c>
      <c r="N255" s="1" t="s">
        <v>565</v>
      </c>
      <c r="O255" s="12" t="s">
        <v>27</v>
      </c>
      <c r="P255" s="12" t="s">
        <v>30</v>
      </c>
      <c r="Q255" s="12" t="s">
        <v>28</v>
      </c>
      <c r="R255" s="1" t="s">
        <v>312</v>
      </c>
      <c r="S255" s="3" t="str">
        <f>CONCATENATE(MID(R255,8,2),"/",MID(R255,10,2),"/",MID(R255,6,2))</f>
        <v>10/16/17</v>
      </c>
      <c r="T255" s="3" t="str">
        <f>CONCATENATE(MID(R255,13,2),":",MID(R255,15,2),":",MID(R255,17,2))</f>
        <v>21:25:08</v>
      </c>
      <c r="U255" s="22"/>
      <c r="V255" s="35">
        <v>3.6957835544200002</v>
      </c>
      <c r="W255" s="35">
        <v>3.8173699620599999</v>
      </c>
      <c r="X255" s="35">
        <v>3.9493211882399999</v>
      </c>
      <c r="Y255" s="35">
        <v>141.421356237</v>
      </c>
      <c r="Z255" s="35">
        <v>142.22517357999999</v>
      </c>
      <c r="AA255" s="35">
        <v>142.22517357999999</v>
      </c>
      <c r="AB255" s="35">
        <f>V255/Y255</f>
        <v>2.6133136131338233E-2</v>
      </c>
      <c r="AC255" s="35">
        <f>W255/Z255</f>
        <v>2.6840325562427766E-2</v>
      </c>
      <c r="AD255" s="35">
        <f>X255/AA255</f>
        <v>2.7768088368818569E-2</v>
      </c>
      <c r="AE255" s="26">
        <v>425</v>
      </c>
      <c r="AF255" s="26">
        <v>1</v>
      </c>
      <c r="AG255" s="26">
        <v>1</v>
      </c>
      <c r="AH255" s="35">
        <v>9.1357465269599994E-2</v>
      </c>
      <c r="AI255" s="35">
        <v>8.9225328469600004E-2</v>
      </c>
      <c r="AJ255" s="35">
        <v>8.6828555299400006E-2</v>
      </c>
      <c r="AK255" s="26">
        <v>774</v>
      </c>
      <c r="AL255" s="26">
        <v>797</v>
      </c>
      <c r="AM255" s="26">
        <v>819</v>
      </c>
      <c r="AN255" s="26"/>
      <c r="AO255" s="35">
        <v>6.5201618450699996</v>
      </c>
      <c r="AP255" s="35">
        <v>6.2989365561500001</v>
      </c>
      <c r="AQ255" s="35">
        <v>6.0777846869200003</v>
      </c>
      <c r="AR255" s="35">
        <v>148.013512897</v>
      </c>
      <c r="AS255" s="35">
        <v>145.120639469</v>
      </c>
      <c r="AT255" s="35">
        <v>140.68404316100001</v>
      </c>
      <c r="AU255" s="35">
        <f>AO255/AR255</f>
        <v>4.4051125586129863E-2</v>
      </c>
      <c r="AV255" s="35">
        <f>AP255/AS255</f>
        <v>4.3404829107685609E-2</v>
      </c>
      <c r="AW255" s="35">
        <f>AQ255/AT255</f>
        <v>4.3201663460613882E-2</v>
      </c>
      <c r="AX255" s="26">
        <v>182</v>
      </c>
      <c r="AY255" s="26">
        <v>112</v>
      </c>
      <c r="AZ255" s="26">
        <v>38</v>
      </c>
      <c r="BA255" s="35">
        <v>7.7332033906300002E-2</v>
      </c>
      <c r="BB255" s="35">
        <v>7.9127938642000004E-2</v>
      </c>
      <c r="BC255" s="35">
        <v>8.0390881806E-2</v>
      </c>
      <c r="BD255" s="26">
        <v>957</v>
      </c>
      <c r="BE255" s="26">
        <v>917</v>
      </c>
      <c r="BF255" s="26">
        <v>875</v>
      </c>
      <c r="BG255" s="27"/>
      <c r="BH255" s="35" t="s">
        <v>647</v>
      </c>
      <c r="BI255" s="35" t="s">
        <v>647</v>
      </c>
      <c r="BJ255" s="35" t="s">
        <v>647</v>
      </c>
      <c r="BK255" s="35" t="s">
        <v>647</v>
      </c>
      <c r="BL255" s="35" t="s">
        <v>647</v>
      </c>
      <c r="BM255" s="35" t="s">
        <v>647</v>
      </c>
      <c r="BN255" s="35" t="e">
        <f>BH255/BK255</f>
        <v>#VALUE!</v>
      </c>
      <c r="BO255" s="35" t="e">
        <f>BI255/BL255</f>
        <v>#VALUE!</v>
      </c>
      <c r="BP255" s="35" t="e">
        <f>BJ255/BM255</f>
        <v>#VALUE!</v>
      </c>
      <c r="BQ255" s="26" t="s">
        <v>647</v>
      </c>
      <c r="BR255" s="26" t="s">
        <v>647</v>
      </c>
      <c r="BS255" s="26" t="s">
        <v>647</v>
      </c>
      <c r="BT255" s="35" t="s">
        <v>647</v>
      </c>
      <c r="BU255" s="35" t="s">
        <v>647</v>
      </c>
      <c r="BV255" s="35" t="s">
        <v>647</v>
      </c>
      <c r="BW255" s="26" t="s">
        <v>647</v>
      </c>
      <c r="BX255" s="26" t="s">
        <v>647</v>
      </c>
      <c r="BY255" s="26" t="s">
        <v>647</v>
      </c>
      <c r="BZ255" s="27"/>
      <c r="CA255" s="35">
        <v>5.9497466680200004</v>
      </c>
      <c r="CB255" s="35">
        <v>5.9638591268100001</v>
      </c>
      <c r="CC255" s="35">
        <v>6.0095166438799996</v>
      </c>
      <c r="CD255" s="35">
        <v>74.672618810399996</v>
      </c>
      <c r="CE255" s="35">
        <v>70.256672280999993</v>
      </c>
      <c r="CF255" s="35">
        <v>70.256672280999993</v>
      </c>
      <c r="CG255" s="35">
        <f>CA255/CD255</f>
        <v>7.9677755552231305E-2</v>
      </c>
      <c r="CH255" s="35">
        <f>CB255/CE255</f>
        <v>8.4886729376490097E-2</v>
      </c>
      <c r="CI255" s="35">
        <f>CC255/CF255</f>
        <v>8.5536596721293837E-2</v>
      </c>
      <c r="CJ255" s="26">
        <v>182</v>
      </c>
      <c r="CK255" s="26">
        <v>112</v>
      </c>
      <c r="CL255" s="26">
        <v>38</v>
      </c>
      <c r="CM255" s="35">
        <v>4.36681981347E-2</v>
      </c>
      <c r="CN255" s="35">
        <v>4.0989890479E-2</v>
      </c>
      <c r="CO255" s="35">
        <v>4.0752130093400001E-2</v>
      </c>
      <c r="CP255" s="26">
        <v>855</v>
      </c>
      <c r="CQ255" s="26">
        <v>857</v>
      </c>
      <c r="CR255" s="26">
        <v>862</v>
      </c>
      <c r="CS255" s="26"/>
      <c r="CT255" s="35">
        <v>201710162000</v>
      </c>
      <c r="CU255" s="35">
        <v>201710162200</v>
      </c>
      <c r="CV255" s="35">
        <v>4.9316186827478896</v>
      </c>
      <c r="CW255" s="35">
        <v>5.0270880582260498</v>
      </c>
      <c r="CX255" s="35">
        <v>0.48518134691053399</v>
      </c>
      <c r="CY255" s="35">
        <v>253.128212330282</v>
      </c>
      <c r="CZ255" s="35">
        <v>244.945813113794</v>
      </c>
      <c r="DA255" s="35">
        <v>7.5011657465113197</v>
      </c>
      <c r="DC255" s="47">
        <f>AQ255*CW255*3600/AT255</f>
        <v>781.84283932206984</v>
      </c>
      <c r="DD255" s="47">
        <f>(CX255/CW255)*DC255</f>
        <v>75.458308559746484</v>
      </c>
    </row>
    <row r="256" spans="1:108" s="1" customFormat="1" ht="24" customHeight="1" x14ac:dyDescent="0.3">
      <c r="A256" s="3" t="s">
        <v>607</v>
      </c>
      <c r="B256" s="11">
        <v>34.405099999999997</v>
      </c>
      <c r="C256" s="11">
        <v>-118.99399</v>
      </c>
      <c r="D256" s="23" t="str">
        <f>CONCATENATE(E256,"_",F256,"_",TEXT(G256,"00000"))</f>
        <v>ANG_CH4_00252</v>
      </c>
      <c r="E256" s="23" t="s">
        <v>20</v>
      </c>
      <c r="F256" s="23" t="s">
        <v>21</v>
      </c>
      <c r="G256" s="23">
        <f>G255+1</f>
        <v>252</v>
      </c>
      <c r="H256" s="11">
        <v>34.405099999999997</v>
      </c>
      <c r="I256" s="11">
        <v>-118.99399</v>
      </c>
      <c r="J256" s="3" t="s">
        <v>22</v>
      </c>
      <c r="K256" s="12" t="s">
        <v>29</v>
      </c>
      <c r="L256" s="12" t="s">
        <v>57</v>
      </c>
      <c r="M256" s="12" t="s">
        <v>24</v>
      </c>
      <c r="N256" s="1" t="s">
        <v>382</v>
      </c>
      <c r="O256" s="12" t="s">
        <v>27</v>
      </c>
      <c r="P256" s="12" t="s">
        <v>30</v>
      </c>
      <c r="Q256" s="12" t="s">
        <v>28</v>
      </c>
      <c r="R256" s="1" t="s">
        <v>313</v>
      </c>
      <c r="S256" s="3" t="str">
        <f>CONCATENATE(MID(R256,8,2),"/",MID(R256,10,2),"/",MID(R256,6,2))</f>
        <v>10/16/17</v>
      </c>
      <c r="T256" s="3" t="str">
        <f>CONCATENATE(MID(R256,13,2),":",MID(R256,15,2),":",MID(R256,17,2))</f>
        <v>21:29:01</v>
      </c>
      <c r="U256" s="22"/>
      <c r="V256" s="35">
        <v>11.812035954900001</v>
      </c>
      <c r="W256" s="35">
        <v>11.8230802938</v>
      </c>
      <c r="X256" s="35">
        <v>11.8230802938</v>
      </c>
      <c r="Y256" s="35">
        <v>146.49232061800001</v>
      </c>
      <c r="Z256" s="35">
        <v>146.123235661</v>
      </c>
      <c r="AA256" s="35">
        <v>146.123235661</v>
      </c>
      <c r="AB256" s="35">
        <f>V256/Y256</f>
        <v>8.0632458446075125E-2</v>
      </c>
      <c r="AC256" s="35">
        <f>W256/Z256</f>
        <v>8.0911706069998812E-2</v>
      </c>
      <c r="AD256" s="35">
        <f>X256/AA256</f>
        <v>8.0911706069998812E-2</v>
      </c>
      <c r="AE256" s="26">
        <v>504</v>
      </c>
      <c r="AF256" s="26">
        <v>1</v>
      </c>
      <c r="AG256" s="26">
        <v>1</v>
      </c>
      <c r="AH256" s="35">
        <v>2.7412485145600001E-2</v>
      </c>
      <c r="AI256" s="35">
        <v>2.7322968523000001E-2</v>
      </c>
      <c r="AJ256" s="35">
        <v>2.7322968523000001E-2</v>
      </c>
      <c r="AK256" s="26">
        <v>2672</v>
      </c>
      <c r="AL256" s="26">
        <v>2674</v>
      </c>
      <c r="AM256" s="26">
        <v>2674</v>
      </c>
      <c r="AN256" s="26"/>
      <c r="AO256" s="35">
        <v>2.1325179534999998</v>
      </c>
      <c r="AP256" s="35">
        <v>2.23054644608</v>
      </c>
      <c r="AQ256" s="35">
        <v>2.2289061642000001</v>
      </c>
      <c r="AR256" s="35">
        <v>147.85127662599999</v>
      </c>
      <c r="AS256" s="35">
        <v>147.52626884700001</v>
      </c>
      <c r="AT256" s="35">
        <v>146</v>
      </c>
      <c r="AU256" s="35">
        <f>AO256/AR256</f>
        <v>1.4423398986904598E-2</v>
      </c>
      <c r="AV256" s="35">
        <f>AP256/AS256</f>
        <v>1.5119656068800244E-2</v>
      </c>
      <c r="AW256" s="35">
        <f>AQ256/AT256</f>
        <v>1.526648057671233E-2</v>
      </c>
      <c r="AX256" s="26">
        <v>414</v>
      </c>
      <c r="AY256" s="26">
        <v>203</v>
      </c>
      <c r="AZ256" s="26">
        <v>53</v>
      </c>
      <c r="BA256" s="35">
        <v>0.228871945242</v>
      </c>
      <c r="BB256" s="35">
        <v>0.21823412551400001</v>
      </c>
      <c r="BC256" s="35">
        <v>0.21661721068199999</v>
      </c>
      <c r="BD256" s="26">
        <v>323</v>
      </c>
      <c r="BE256" s="26">
        <v>338</v>
      </c>
      <c r="BF256" s="26">
        <v>337</v>
      </c>
      <c r="BG256" s="27"/>
      <c r="BH256" s="35" t="s">
        <v>647</v>
      </c>
      <c r="BI256" s="35" t="s">
        <v>647</v>
      </c>
      <c r="BJ256" s="35" t="s">
        <v>647</v>
      </c>
      <c r="BK256" s="35" t="s">
        <v>647</v>
      </c>
      <c r="BL256" s="35" t="s">
        <v>647</v>
      </c>
      <c r="BM256" s="35" t="s">
        <v>647</v>
      </c>
      <c r="BN256" s="35" t="e">
        <f>BH256/BK256</f>
        <v>#VALUE!</v>
      </c>
      <c r="BO256" s="35" t="e">
        <f>BI256/BL256</f>
        <v>#VALUE!</v>
      </c>
      <c r="BP256" s="35" t="e">
        <f>BJ256/BM256</f>
        <v>#VALUE!</v>
      </c>
      <c r="BQ256" s="26" t="s">
        <v>647</v>
      </c>
      <c r="BR256" s="26" t="s">
        <v>647</v>
      </c>
      <c r="BS256" s="26" t="s">
        <v>647</v>
      </c>
      <c r="BT256" s="35" t="s">
        <v>647</v>
      </c>
      <c r="BU256" s="35" t="s">
        <v>647</v>
      </c>
      <c r="BV256" s="35" t="s">
        <v>647</v>
      </c>
      <c r="BW256" s="26" t="s">
        <v>647</v>
      </c>
      <c r="BX256" s="26" t="s">
        <v>647</v>
      </c>
      <c r="BY256" s="26" t="s">
        <v>647</v>
      </c>
      <c r="BZ256" s="27"/>
      <c r="CA256" s="35">
        <v>1.78574683717</v>
      </c>
      <c r="CB256" s="35">
        <v>1.87682889985</v>
      </c>
      <c r="CC256" s="35">
        <v>1.9653794919900001</v>
      </c>
      <c r="CD256" s="35">
        <v>75.471849056500005</v>
      </c>
      <c r="CE256" s="35">
        <v>69.079664156700005</v>
      </c>
      <c r="CF256" s="35">
        <v>75.312681535099998</v>
      </c>
      <c r="CG256" s="35">
        <f>CA256/CD256</f>
        <v>2.3661098270338493E-2</v>
      </c>
      <c r="CH256" s="35">
        <f>CB256/CE256</f>
        <v>2.7169050729497029E-2</v>
      </c>
      <c r="CI256" s="35">
        <f>CC256/CF256</f>
        <v>2.6096262301774784E-2</v>
      </c>
      <c r="CJ256" s="26">
        <v>414</v>
      </c>
      <c r="CK256" s="26">
        <v>203</v>
      </c>
      <c r="CL256" s="26">
        <v>53</v>
      </c>
      <c r="CM256" s="35">
        <v>0.139762683438</v>
      </c>
      <c r="CN256" s="35">
        <v>0.121619127036</v>
      </c>
      <c r="CO256" s="35">
        <v>0.127217367458</v>
      </c>
      <c r="CP256" s="26">
        <v>270</v>
      </c>
      <c r="CQ256" s="26">
        <v>284</v>
      </c>
      <c r="CR256" s="26">
        <v>296</v>
      </c>
      <c r="CS256" s="26"/>
      <c r="CT256" s="35">
        <v>201710162000</v>
      </c>
      <c r="CU256" s="35">
        <v>201710162200</v>
      </c>
      <c r="CV256" s="35">
        <v>4.9316186827478896</v>
      </c>
      <c r="CW256" s="35">
        <v>5.0270880582260498</v>
      </c>
      <c r="CX256" s="35">
        <v>0.48518134691053399</v>
      </c>
      <c r="CY256" s="35">
        <v>253.128212330282</v>
      </c>
      <c r="CZ256" s="35">
        <v>244.945813113794</v>
      </c>
      <c r="DA256" s="35">
        <v>7.5011657465113197</v>
      </c>
      <c r="DC256" s="47">
        <f>AQ256*CW256*3600/AT256</f>
        <v>276.28539191398977</v>
      </c>
      <c r="DD256" s="47">
        <f>(CX256/CW256)*DC256</f>
        <v>26.665241791654058</v>
      </c>
    </row>
    <row r="257" spans="1:108" s="1" customFormat="1" ht="24" customHeight="1" x14ac:dyDescent="0.3">
      <c r="A257" s="3" t="s">
        <v>606</v>
      </c>
      <c r="B257" s="11">
        <v>34.405859999999997</v>
      </c>
      <c r="C257" s="11">
        <v>-118.99502</v>
      </c>
      <c r="D257" s="23" t="str">
        <f>CONCATENATE(E257,"_",F257,"_",TEXT(G257,"00000"))</f>
        <v>ANG_CH4_00253</v>
      </c>
      <c r="E257" s="23" t="s">
        <v>20</v>
      </c>
      <c r="F257" s="23" t="s">
        <v>21</v>
      </c>
      <c r="G257" s="23">
        <f>G256+1</f>
        <v>253</v>
      </c>
      <c r="H257" s="11">
        <v>34.405859999999997</v>
      </c>
      <c r="I257" s="11">
        <v>-118.99502</v>
      </c>
      <c r="J257" s="3" t="s">
        <v>22</v>
      </c>
      <c r="K257" s="12" t="s">
        <v>29</v>
      </c>
      <c r="L257" s="12" t="s">
        <v>57</v>
      </c>
      <c r="M257" s="12" t="s">
        <v>24</v>
      </c>
      <c r="N257" s="1" t="s">
        <v>381</v>
      </c>
      <c r="O257" s="12" t="s">
        <v>27</v>
      </c>
      <c r="P257" s="12" t="s">
        <v>30</v>
      </c>
      <c r="Q257" s="12" t="s">
        <v>28</v>
      </c>
      <c r="R257" s="1" t="s">
        <v>313</v>
      </c>
      <c r="S257" s="3" t="str">
        <f>CONCATENATE(MID(R257,8,2),"/",MID(R257,10,2),"/",MID(R257,6,2))</f>
        <v>10/16/17</v>
      </c>
      <c r="T257" s="3" t="str">
        <f>CONCATENATE(MID(R257,13,2),":",MID(R257,15,2),":",MID(R257,17,2))</f>
        <v>21:29:01</v>
      </c>
      <c r="U257" s="22"/>
      <c r="V257" s="35">
        <v>4.1090022077699997</v>
      </c>
      <c r="W257" s="35">
        <v>4.1255722936300003</v>
      </c>
      <c r="X257" s="35">
        <v>4.1255722936300003</v>
      </c>
      <c r="Y257" s="35">
        <v>146.49232061800001</v>
      </c>
      <c r="Z257" s="35">
        <v>146.123235661</v>
      </c>
      <c r="AA257" s="35">
        <v>146.123235661</v>
      </c>
      <c r="AB257" s="35">
        <f>V257/Y257</f>
        <v>2.8049266954305541E-2</v>
      </c>
      <c r="AC257" s="35">
        <f>W257/Z257</f>
        <v>2.8233513136823506E-2</v>
      </c>
      <c r="AD257" s="35">
        <f>X257/AA257</f>
        <v>2.8233513136823506E-2</v>
      </c>
      <c r="AE257" s="26">
        <v>504</v>
      </c>
      <c r="AF257" s="26">
        <v>1</v>
      </c>
      <c r="AG257" s="26">
        <v>1</v>
      </c>
      <c r="AH257" s="35">
        <v>8.7301740535099995E-2</v>
      </c>
      <c r="AI257" s="35">
        <v>8.67715176133E-2</v>
      </c>
      <c r="AJ257" s="35">
        <v>8.67715176133E-2</v>
      </c>
      <c r="AK257" s="26">
        <v>839</v>
      </c>
      <c r="AL257" s="26">
        <v>842</v>
      </c>
      <c r="AM257" s="26">
        <v>842</v>
      </c>
      <c r="AN257" s="26"/>
      <c r="AO257" s="35">
        <v>5.0507751751800001</v>
      </c>
      <c r="AP257" s="35">
        <v>5.1358415854199997</v>
      </c>
      <c r="AQ257" s="35">
        <v>5.0526695309600003</v>
      </c>
      <c r="AR257" s="35">
        <v>147.85127662599999</v>
      </c>
      <c r="AS257" s="35">
        <v>147.52626884700001</v>
      </c>
      <c r="AT257" s="35">
        <v>146</v>
      </c>
      <c r="AU257" s="35">
        <f>AO257/AR257</f>
        <v>3.4161187447547613E-2</v>
      </c>
      <c r="AV257" s="35">
        <f>AP257/AS257</f>
        <v>3.4813064992149964E-2</v>
      </c>
      <c r="AW257" s="35">
        <f>AQ257/AT257</f>
        <v>3.4607325554520549E-2</v>
      </c>
      <c r="AX257" s="26">
        <v>414</v>
      </c>
      <c r="AY257" s="26">
        <v>203</v>
      </c>
      <c r="AZ257" s="26">
        <v>53</v>
      </c>
      <c r="BA257" s="35">
        <v>9.5142391651399996E-2</v>
      </c>
      <c r="BB257" s="35">
        <v>9.3371056232499999E-2</v>
      </c>
      <c r="BC257" s="35">
        <v>9.4072164948500001E-2</v>
      </c>
      <c r="BD257" s="26">
        <v>777</v>
      </c>
      <c r="BE257" s="26">
        <v>790</v>
      </c>
      <c r="BF257" s="26">
        <v>776</v>
      </c>
      <c r="BG257" s="27"/>
      <c r="BH257" s="35" t="s">
        <v>647</v>
      </c>
      <c r="BI257" s="35" t="s">
        <v>647</v>
      </c>
      <c r="BJ257" s="35" t="s">
        <v>647</v>
      </c>
      <c r="BK257" s="35" t="s">
        <v>647</v>
      </c>
      <c r="BL257" s="35" t="s">
        <v>647</v>
      </c>
      <c r="BM257" s="35" t="s">
        <v>647</v>
      </c>
      <c r="BN257" s="35" t="e">
        <f>BH257/BK257</f>
        <v>#VALUE!</v>
      </c>
      <c r="BO257" s="35" t="e">
        <f>BI257/BL257</f>
        <v>#VALUE!</v>
      </c>
      <c r="BP257" s="35" t="e">
        <f>BJ257/BM257</f>
        <v>#VALUE!</v>
      </c>
      <c r="BQ257" s="26" t="s">
        <v>647</v>
      </c>
      <c r="BR257" s="26" t="s">
        <v>647</v>
      </c>
      <c r="BS257" s="26" t="s">
        <v>647</v>
      </c>
      <c r="BT257" s="35" t="s">
        <v>647</v>
      </c>
      <c r="BU257" s="35" t="s">
        <v>647</v>
      </c>
      <c r="BV257" s="35" t="s">
        <v>647</v>
      </c>
      <c r="BW257" s="26" t="s">
        <v>647</v>
      </c>
      <c r="BX257" s="26" t="s">
        <v>647</v>
      </c>
      <c r="BY257" s="26" t="s">
        <v>647</v>
      </c>
      <c r="BZ257" s="27"/>
      <c r="CA257" s="35">
        <v>4.71515377351</v>
      </c>
      <c r="CB257" s="35">
        <v>4.7930383677300004</v>
      </c>
      <c r="CC257" s="35">
        <v>4.7930383677300004</v>
      </c>
      <c r="CD257" s="35">
        <v>75.471849056500005</v>
      </c>
      <c r="CE257" s="35">
        <v>69.079664156700005</v>
      </c>
      <c r="CF257" s="35">
        <v>75.312681535099998</v>
      </c>
      <c r="CG257" s="35">
        <f>CA257/CD257</f>
        <v>6.2475662547768304E-2</v>
      </c>
      <c r="CH257" s="35">
        <f>CB257/CE257</f>
        <v>6.9384216415086977E-2</v>
      </c>
      <c r="CI257" s="35">
        <f>CC257/CF257</f>
        <v>6.3641849819092836E-2</v>
      </c>
      <c r="CJ257" s="26">
        <v>414</v>
      </c>
      <c r="CK257" s="26">
        <v>203</v>
      </c>
      <c r="CL257" s="26">
        <v>53</v>
      </c>
      <c r="CM257" s="35">
        <v>5.22658234463E-2</v>
      </c>
      <c r="CN257" s="35">
        <v>4.70569919323E-2</v>
      </c>
      <c r="CO257" s="35">
        <v>5.1302916577E-2</v>
      </c>
      <c r="CP257" s="26">
        <v>722</v>
      </c>
      <c r="CQ257" s="26">
        <v>734</v>
      </c>
      <c r="CR257" s="26">
        <v>734</v>
      </c>
      <c r="CS257" s="26"/>
      <c r="CT257" s="35">
        <v>201710162000</v>
      </c>
      <c r="CU257" s="35">
        <v>201710162200</v>
      </c>
      <c r="CV257" s="35">
        <v>4.9316186827478896</v>
      </c>
      <c r="CW257" s="35">
        <v>5.0270880582260498</v>
      </c>
      <c r="CX257" s="35">
        <v>0.48518134691053399</v>
      </c>
      <c r="CY257" s="35">
        <v>253.128212330282</v>
      </c>
      <c r="CZ257" s="35">
        <v>244.945813113794</v>
      </c>
      <c r="DA257" s="35">
        <v>7.5011657465113197</v>
      </c>
      <c r="DC257" s="47">
        <f>AQ257*CW257*3600/AT257</f>
        <v>626.30666288017733</v>
      </c>
      <c r="DD257" s="47">
        <f>(CX257/CW257)*DC257</f>
        <v>60.446983771849048</v>
      </c>
    </row>
    <row r="258" spans="1:108" s="1" customFormat="1" ht="24" customHeight="1" x14ac:dyDescent="0.3">
      <c r="A258" s="3" t="s">
        <v>607</v>
      </c>
      <c r="B258" s="11">
        <v>34.405099999999997</v>
      </c>
      <c r="C258" s="11">
        <v>-118.99399</v>
      </c>
      <c r="D258" s="23" t="str">
        <f>CONCATENATE(E258,"_",F258,"_",TEXT(G258,"00000"))</f>
        <v>ANG_CH4_00254</v>
      </c>
      <c r="E258" s="23" t="s">
        <v>20</v>
      </c>
      <c r="F258" s="23" t="s">
        <v>21</v>
      </c>
      <c r="G258" s="23">
        <f>G257+1</f>
        <v>254</v>
      </c>
      <c r="H258" s="11">
        <v>34.405099999999997</v>
      </c>
      <c r="I258" s="11">
        <v>-118.99399</v>
      </c>
      <c r="J258" s="3" t="s">
        <v>22</v>
      </c>
      <c r="K258" s="12" t="s">
        <v>29</v>
      </c>
      <c r="L258" s="12" t="s">
        <v>57</v>
      </c>
      <c r="M258" s="12" t="s">
        <v>24</v>
      </c>
      <c r="N258" s="1" t="s">
        <v>380</v>
      </c>
      <c r="O258" s="12" t="s">
        <v>27</v>
      </c>
      <c r="P258" s="12" t="s">
        <v>30</v>
      </c>
      <c r="Q258" s="12" t="s">
        <v>28</v>
      </c>
      <c r="R258" s="1" t="s">
        <v>314</v>
      </c>
      <c r="S258" s="3" t="str">
        <f>CONCATENATE(MID(R258,8,2),"/",MID(R258,10,2),"/",MID(R258,6,2))</f>
        <v>10/16/17</v>
      </c>
      <c r="T258" s="3" t="str">
        <f>CONCATENATE(MID(R258,13,2),":",MID(R258,15,2),":",MID(R258,17,2))</f>
        <v>21:33:00</v>
      </c>
      <c r="U258" s="22"/>
      <c r="V258" s="35">
        <v>14.603134084700001</v>
      </c>
      <c r="W258" s="35">
        <v>16.043791411499999</v>
      </c>
      <c r="X258" s="35">
        <v>14.689606076</v>
      </c>
      <c r="Y258" s="35">
        <v>127.121988657</v>
      </c>
      <c r="Z258" s="35">
        <v>148.660687473</v>
      </c>
      <c r="AA258" s="35">
        <v>126.570138658</v>
      </c>
      <c r="AB258" s="35">
        <f>V258/Y258</f>
        <v>0.11487496568435626</v>
      </c>
      <c r="AC258" s="35">
        <f>W258/Z258</f>
        <v>0.1079222199508118</v>
      </c>
      <c r="AD258" s="35">
        <f>X258/AA258</f>
        <v>0.11605901859436359</v>
      </c>
      <c r="AE258" s="26">
        <v>1724</v>
      </c>
      <c r="AF258" s="26">
        <v>430</v>
      </c>
      <c r="AG258" s="26">
        <v>1</v>
      </c>
      <c r="AH258" s="35">
        <v>1.39817409433E-2</v>
      </c>
      <c r="AI258" s="35">
        <v>1.49317685288E-2</v>
      </c>
      <c r="AJ258" s="35">
        <v>1.38479363959E-2</v>
      </c>
      <c r="AK258" s="26">
        <v>4546</v>
      </c>
      <c r="AL258" s="26">
        <v>4978</v>
      </c>
      <c r="AM258" s="26">
        <v>4570</v>
      </c>
      <c r="AN258" s="26"/>
      <c r="AO258" s="35">
        <v>4.21559056123</v>
      </c>
      <c r="AP258" s="35">
        <v>4.4900795366699997</v>
      </c>
      <c r="AQ258" s="35">
        <v>4.5011182001099996</v>
      </c>
      <c r="AR258" s="35">
        <v>125.53883861200001</v>
      </c>
      <c r="AS258" s="35">
        <v>148.18906842300001</v>
      </c>
      <c r="AT258" s="35">
        <v>145.67086187699999</v>
      </c>
      <c r="AU258" s="35">
        <f>AO258/AR258</f>
        <v>3.3579971010079424E-2</v>
      </c>
      <c r="AV258" s="35">
        <f>AP258/AS258</f>
        <v>3.0299667745081169E-2</v>
      </c>
      <c r="AW258" s="35">
        <f>AQ258/AT258</f>
        <v>3.0899235043385723E-2</v>
      </c>
      <c r="AX258" s="26">
        <v>470</v>
      </c>
      <c r="AY258" s="26">
        <v>190</v>
      </c>
      <c r="AZ258" s="26">
        <v>36</v>
      </c>
      <c r="BA258" s="35">
        <v>8.6103455837999998E-2</v>
      </c>
      <c r="BB258" s="35">
        <v>9.5359760889799999E-2</v>
      </c>
      <c r="BC258" s="35">
        <v>9.4102623951600003E-2</v>
      </c>
      <c r="BD258" s="26">
        <v>729</v>
      </c>
      <c r="BE258" s="26">
        <v>777</v>
      </c>
      <c r="BF258" s="26">
        <v>774</v>
      </c>
      <c r="BG258" s="27"/>
      <c r="BH258" s="35" t="s">
        <v>647</v>
      </c>
      <c r="BI258" s="35" t="s">
        <v>647</v>
      </c>
      <c r="BJ258" s="35" t="s">
        <v>647</v>
      </c>
      <c r="BK258" s="35" t="s">
        <v>647</v>
      </c>
      <c r="BL258" s="35" t="s">
        <v>647</v>
      </c>
      <c r="BM258" s="35" t="s">
        <v>647</v>
      </c>
      <c r="BN258" s="35" t="e">
        <f>BH258/BK258</f>
        <v>#VALUE!</v>
      </c>
      <c r="BO258" s="35" t="e">
        <f>BI258/BL258</f>
        <v>#VALUE!</v>
      </c>
      <c r="BP258" s="35" t="e">
        <f>BJ258/BM258</f>
        <v>#VALUE!</v>
      </c>
      <c r="BQ258" s="26" t="s">
        <v>647</v>
      </c>
      <c r="BR258" s="26" t="s">
        <v>647</v>
      </c>
      <c r="BS258" s="26" t="s">
        <v>647</v>
      </c>
      <c r="BT258" s="35" t="s">
        <v>647</v>
      </c>
      <c r="BU258" s="35" t="s">
        <v>647</v>
      </c>
      <c r="BV258" s="35" t="s">
        <v>647</v>
      </c>
      <c r="BW258" s="26" t="s">
        <v>647</v>
      </c>
      <c r="BX258" s="26" t="s">
        <v>647</v>
      </c>
      <c r="BY258" s="26" t="s">
        <v>647</v>
      </c>
      <c r="BZ258" s="27"/>
      <c r="CA258" s="35">
        <v>4.21559056123</v>
      </c>
      <c r="CB258" s="35">
        <v>4.2721062413900004</v>
      </c>
      <c r="CC258" s="35">
        <v>4.3716656576300004</v>
      </c>
      <c r="CD258" s="35">
        <v>74.431176263699996</v>
      </c>
      <c r="CE258" s="35">
        <v>72.111025509300006</v>
      </c>
      <c r="CF258" s="35">
        <v>73.375745311399996</v>
      </c>
      <c r="CG258" s="35">
        <f>CA258/CD258</f>
        <v>5.6637430346320336E-2</v>
      </c>
      <c r="CH258" s="35">
        <f>CB258/CE258</f>
        <v>5.924345425983487E-2</v>
      </c>
      <c r="CI258" s="35">
        <f>CC258/CF258</f>
        <v>5.957916528243834E-2</v>
      </c>
      <c r="CJ258" s="26">
        <v>470</v>
      </c>
      <c r="CK258" s="26">
        <v>190</v>
      </c>
      <c r="CL258" s="26">
        <v>36</v>
      </c>
      <c r="CM258" s="35">
        <v>5.1050189481300003E-2</v>
      </c>
      <c r="CN258" s="35">
        <v>4.8855708339599999E-2</v>
      </c>
      <c r="CO258" s="35">
        <v>4.88520275042E-2</v>
      </c>
      <c r="CP258" s="26">
        <v>729</v>
      </c>
      <c r="CQ258" s="26">
        <v>738</v>
      </c>
      <c r="CR258" s="26">
        <v>751</v>
      </c>
      <c r="CS258" s="26"/>
      <c r="CT258" s="35">
        <v>201710162000</v>
      </c>
      <c r="CU258" s="35">
        <v>201710162200</v>
      </c>
      <c r="CV258" s="35">
        <v>4.9316186827478896</v>
      </c>
      <c r="CW258" s="35">
        <v>5.0270880582260498</v>
      </c>
      <c r="CX258" s="35">
        <v>0.48518134691053399</v>
      </c>
      <c r="CY258" s="35">
        <v>253.128212330282</v>
      </c>
      <c r="CZ258" s="35">
        <v>244.945813113794</v>
      </c>
      <c r="DA258" s="35">
        <v>7.5011657465113197</v>
      </c>
      <c r="DC258" s="47">
        <f>AQ258*CW258*3600/AT258</f>
        <v>559.1994317817273</v>
      </c>
      <c r="DD258" s="47">
        <f>(CX258/CW258)*DC258</f>
        <v>53.970236916678211</v>
      </c>
    </row>
    <row r="259" spans="1:108" s="1" customFormat="1" ht="24" customHeight="1" x14ac:dyDescent="0.3">
      <c r="A259" s="3" t="s">
        <v>606</v>
      </c>
      <c r="B259" s="11">
        <v>34.405859999999997</v>
      </c>
      <c r="C259" s="11">
        <v>-118.99502</v>
      </c>
      <c r="D259" s="23" t="str">
        <f>CONCATENATE(E259,"_",F259,"_",TEXT(G259,"00000"))</f>
        <v>ANG_CH4_00255</v>
      </c>
      <c r="E259" s="23" t="s">
        <v>20</v>
      </c>
      <c r="F259" s="23" t="s">
        <v>21</v>
      </c>
      <c r="G259" s="23">
        <f>G258+1</f>
        <v>255</v>
      </c>
      <c r="H259" s="11">
        <v>34.405859999999997</v>
      </c>
      <c r="I259" s="11">
        <v>-118.99502</v>
      </c>
      <c r="J259" s="3" t="s">
        <v>22</v>
      </c>
      <c r="K259" s="12" t="s">
        <v>29</v>
      </c>
      <c r="L259" s="12" t="s">
        <v>57</v>
      </c>
      <c r="M259" s="12" t="s">
        <v>24</v>
      </c>
      <c r="N259" s="1" t="s">
        <v>379</v>
      </c>
      <c r="O259" s="12" t="s">
        <v>27</v>
      </c>
      <c r="P259" s="12" t="s">
        <v>30</v>
      </c>
      <c r="Q259" s="12" t="s">
        <v>28</v>
      </c>
      <c r="R259" s="1" t="s">
        <v>314</v>
      </c>
      <c r="S259" s="3" t="str">
        <f>CONCATENATE(MID(R259,8,2),"/",MID(R259,10,2),"/",MID(R259,6,2))</f>
        <v>10/16/17</v>
      </c>
      <c r="T259" s="3" t="str">
        <f>CONCATENATE(MID(R259,13,2),":",MID(R259,15,2),":",MID(R259,17,2))</f>
        <v>21:33:00</v>
      </c>
      <c r="U259" s="22"/>
      <c r="V259" s="35">
        <v>23.273557844100001</v>
      </c>
      <c r="W259" s="35">
        <v>23.297276882199998</v>
      </c>
      <c r="X259" s="35">
        <v>23.3293380406</v>
      </c>
      <c r="Y259" s="35">
        <v>146.49232061800001</v>
      </c>
      <c r="Z259" s="35">
        <v>146.123235661</v>
      </c>
      <c r="AA259" s="35">
        <v>146.123235661</v>
      </c>
      <c r="AB259" s="35">
        <f>V259/Y259</f>
        <v>0.15887220398937621</v>
      </c>
      <c r="AC259" s="35">
        <f>W259/Z259</f>
        <v>0.15943581304378407</v>
      </c>
      <c r="AD259" s="35">
        <f>X259/AA259</f>
        <v>0.15965522481806468</v>
      </c>
      <c r="AE259" s="26">
        <v>504</v>
      </c>
      <c r="AF259" s="26">
        <v>1</v>
      </c>
      <c r="AG259" s="26">
        <v>1</v>
      </c>
      <c r="AH259" s="35">
        <v>1.5015613019499999E-2</v>
      </c>
      <c r="AI259" s="35">
        <v>1.49624447738E-2</v>
      </c>
      <c r="AJ259" s="35">
        <v>1.4941026141199999E-2</v>
      </c>
      <c r="AK259" s="26">
        <v>4878</v>
      </c>
      <c r="AL259" s="26">
        <v>4883</v>
      </c>
      <c r="AM259" s="26">
        <v>4890</v>
      </c>
      <c r="AN259" s="26"/>
      <c r="AO259" s="35">
        <v>4.5949492959700002</v>
      </c>
      <c r="AP259" s="35">
        <v>5.2148238209900004</v>
      </c>
      <c r="AQ259" s="35">
        <v>5.0056996392200004</v>
      </c>
      <c r="AR259" s="35">
        <v>125.53883861200001</v>
      </c>
      <c r="AS259" s="35">
        <v>148.18906842300001</v>
      </c>
      <c r="AT259" s="35">
        <v>145.67086187699999</v>
      </c>
      <c r="AU259" s="35">
        <f>AO259/AR259</f>
        <v>3.6601814599954235E-2</v>
      </c>
      <c r="AV259" s="35">
        <f>AP259/AS259</f>
        <v>3.51903408023626E-2</v>
      </c>
      <c r="AW259" s="35">
        <f>AQ259/AT259</f>
        <v>3.4363081090620987E-2</v>
      </c>
      <c r="AX259" s="26">
        <v>470</v>
      </c>
      <c r="AY259" s="26">
        <v>190</v>
      </c>
      <c r="AZ259" s="26">
        <v>36</v>
      </c>
      <c r="BA259" s="35">
        <v>8.2158925793099996E-2</v>
      </c>
      <c r="BB259" s="35">
        <v>8.5460823773199995E-2</v>
      </c>
      <c r="BC259" s="35">
        <v>8.7332651005399997E-2</v>
      </c>
      <c r="BD259" s="26">
        <v>764</v>
      </c>
      <c r="BE259" s="26">
        <v>867</v>
      </c>
      <c r="BF259" s="26">
        <v>834</v>
      </c>
      <c r="BG259" s="27"/>
      <c r="BH259" s="35" t="s">
        <v>647</v>
      </c>
      <c r="BI259" s="35" t="s">
        <v>647</v>
      </c>
      <c r="BJ259" s="35" t="s">
        <v>647</v>
      </c>
      <c r="BK259" s="35" t="s">
        <v>647</v>
      </c>
      <c r="BL259" s="35" t="s">
        <v>647</v>
      </c>
      <c r="BM259" s="35" t="s">
        <v>647</v>
      </c>
      <c r="BN259" s="35" t="e">
        <f>BH259/BK259</f>
        <v>#VALUE!</v>
      </c>
      <c r="BO259" s="35" t="e">
        <f>BI259/BL259</f>
        <v>#VALUE!</v>
      </c>
      <c r="BP259" s="35" t="e">
        <f>BJ259/BM259</f>
        <v>#VALUE!</v>
      </c>
      <c r="BQ259" s="26" t="s">
        <v>647</v>
      </c>
      <c r="BR259" s="26" t="s">
        <v>647</v>
      </c>
      <c r="BS259" s="26" t="s">
        <v>647</v>
      </c>
      <c r="BT259" s="35" t="s">
        <v>647</v>
      </c>
      <c r="BU259" s="35" t="s">
        <v>647</v>
      </c>
      <c r="BV259" s="35" t="s">
        <v>647</v>
      </c>
      <c r="BW259" s="26" t="s">
        <v>647</v>
      </c>
      <c r="BX259" s="26" t="s">
        <v>647</v>
      </c>
      <c r="BY259" s="26" t="s">
        <v>647</v>
      </c>
      <c r="BZ259" s="27"/>
      <c r="CA259" s="35">
        <v>4.5949492959700002</v>
      </c>
      <c r="CB259" s="35">
        <v>4.6225094698899998</v>
      </c>
      <c r="CC259" s="35">
        <v>4.6640413190499999</v>
      </c>
      <c r="CD259" s="35">
        <v>74.431176263699996</v>
      </c>
      <c r="CE259" s="35">
        <v>72.111025509300006</v>
      </c>
      <c r="CF259" s="35">
        <v>73.375745311399996</v>
      </c>
      <c r="CG259" s="35">
        <f>CA259/CD259</f>
        <v>6.1734202341377643E-2</v>
      </c>
      <c r="CH259" s="35">
        <f>CB259/CE259</f>
        <v>6.4102672750006098E-2</v>
      </c>
      <c r="CI259" s="35">
        <f>CC259/CF259</f>
        <v>6.3563801624858904E-2</v>
      </c>
      <c r="CJ259" s="26">
        <v>470</v>
      </c>
      <c r="CK259" s="26">
        <v>190</v>
      </c>
      <c r="CL259" s="26">
        <v>36</v>
      </c>
      <c r="CM259" s="35">
        <v>4.8711502790399999E-2</v>
      </c>
      <c r="CN259" s="35">
        <v>4.6947282232600002E-2</v>
      </c>
      <c r="CO259" s="35">
        <v>4.7461672258300003E-2</v>
      </c>
      <c r="CP259" s="26">
        <v>764</v>
      </c>
      <c r="CQ259" s="26">
        <v>768</v>
      </c>
      <c r="CR259" s="26">
        <v>773</v>
      </c>
      <c r="CS259" s="26"/>
      <c r="CT259" s="35">
        <v>201710162000</v>
      </c>
      <c r="CU259" s="35">
        <v>201710162200</v>
      </c>
      <c r="CV259" s="35">
        <v>4.9316186827478896</v>
      </c>
      <c r="CW259" s="35">
        <v>5.0270880582260498</v>
      </c>
      <c r="CX259" s="35">
        <v>0.48518134691053399</v>
      </c>
      <c r="CY259" s="35">
        <v>253.128212330282</v>
      </c>
      <c r="CZ259" s="35">
        <v>244.945813113794</v>
      </c>
      <c r="DA259" s="35">
        <v>7.5011657465113197</v>
      </c>
      <c r="DC259" s="47">
        <f>AQ259*CW259*3600/AT259</f>
        <v>621.88644454025098</v>
      </c>
      <c r="DD259" s="47">
        <f>(CX259/CW259)*DC259</f>
        <v>60.020373483156213</v>
      </c>
    </row>
    <row r="260" spans="1:108" s="1" customFormat="1" ht="24" customHeight="1" x14ac:dyDescent="0.3">
      <c r="A260" s="3" t="s">
        <v>611</v>
      </c>
      <c r="B260" s="11">
        <v>34.403807999999998</v>
      </c>
      <c r="C260" s="11">
        <v>-118.996014</v>
      </c>
      <c r="D260" s="23" t="str">
        <f>CONCATENATE(E260,"_",F260,"_",TEXT(G260,"00000"))</f>
        <v>ANG_CH4_00256</v>
      </c>
      <c r="E260" s="23" t="s">
        <v>20</v>
      </c>
      <c r="F260" s="23" t="s">
        <v>21</v>
      </c>
      <c r="G260" s="23">
        <f>G259+1</f>
        <v>256</v>
      </c>
      <c r="H260" s="11">
        <v>34.403807999999998</v>
      </c>
      <c r="I260" s="11">
        <v>-118.996014</v>
      </c>
      <c r="J260" s="3" t="s">
        <v>22</v>
      </c>
      <c r="K260" s="12" t="s">
        <v>29</v>
      </c>
      <c r="L260" s="12" t="s">
        <v>57</v>
      </c>
      <c r="M260" s="12" t="s">
        <v>24</v>
      </c>
      <c r="N260" s="1" t="s">
        <v>566</v>
      </c>
      <c r="O260" s="12" t="s">
        <v>27</v>
      </c>
      <c r="P260" s="12" t="s">
        <v>30</v>
      </c>
      <c r="Q260" s="12" t="s">
        <v>28</v>
      </c>
      <c r="R260" s="1" t="s">
        <v>314</v>
      </c>
      <c r="S260" s="3" t="str">
        <f>CONCATENATE(MID(R260,8,2),"/",MID(R260,10,2),"/",MID(R260,6,2))</f>
        <v>10/16/17</v>
      </c>
      <c r="T260" s="3" t="str">
        <f>CONCATENATE(MID(R260,13,2),":",MID(R260,15,2),":",MID(R260,17,2))</f>
        <v>21:33:00</v>
      </c>
      <c r="U260" s="22"/>
      <c r="V260" s="35">
        <v>13.6194569662</v>
      </c>
      <c r="W260" s="35">
        <v>13.6194569662</v>
      </c>
      <c r="X260" s="35">
        <v>13.0821925901</v>
      </c>
      <c r="Y260" s="35">
        <v>148.92951352899999</v>
      </c>
      <c r="Z260" s="35">
        <v>148.92951352899999</v>
      </c>
      <c r="AA260" s="35">
        <v>143.40153416199999</v>
      </c>
      <c r="AB260" s="35">
        <f>V260/Y260</f>
        <v>9.1449012646831612E-2</v>
      </c>
      <c r="AC260" s="35">
        <f>W260/Z260</f>
        <v>9.1449012646831612E-2</v>
      </c>
      <c r="AD260" s="35">
        <f>X260/AA260</f>
        <v>9.1227703152193015E-2</v>
      </c>
      <c r="AE260" s="26">
        <v>1297</v>
      </c>
      <c r="AF260" s="26">
        <v>110</v>
      </c>
      <c r="AG260" s="26">
        <v>1</v>
      </c>
      <c r="AH260" s="35">
        <v>1.9098424407399998E-2</v>
      </c>
      <c r="AI260" s="35">
        <v>1.9098424407399998E-2</v>
      </c>
      <c r="AJ260" s="35">
        <v>1.9202133658500001E-2</v>
      </c>
      <c r="AK260" s="26">
        <v>3899</v>
      </c>
      <c r="AL260" s="26">
        <v>3899</v>
      </c>
      <c r="AM260" s="26">
        <v>3734</v>
      </c>
      <c r="AN260" s="26"/>
      <c r="AO260" s="35" t="s">
        <v>647</v>
      </c>
      <c r="AP260" s="35">
        <v>0.229045846946</v>
      </c>
      <c r="AQ260" s="35">
        <v>0.27859914502799998</v>
      </c>
      <c r="AR260" s="35" t="s">
        <v>647</v>
      </c>
      <c r="AS260" s="35">
        <v>87.681240867100001</v>
      </c>
      <c r="AT260" s="35">
        <v>145.67086187699999</v>
      </c>
      <c r="AU260" s="35" t="e">
        <f>AO260/AR260</f>
        <v>#VALUE!</v>
      </c>
      <c r="AV260" s="35">
        <f>AP260/AS260</f>
        <v>2.6122559931966386E-3</v>
      </c>
      <c r="AW260" s="35">
        <f>AQ260/AT260</f>
        <v>1.9125248621322812E-3</v>
      </c>
      <c r="AX260" s="26" t="s">
        <v>647</v>
      </c>
      <c r="AY260" s="26">
        <v>265</v>
      </c>
      <c r="AZ260" s="26">
        <v>36</v>
      </c>
      <c r="BA260" s="35" t="s">
        <v>647</v>
      </c>
      <c r="BB260" s="35">
        <v>1.4613540144499999</v>
      </c>
      <c r="BC260" s="35">
        <v>2.0232064149600002</v>
      </c>
      <c r="BD260" s="26" t="s">
        <v>647</v>
      </c>
      <c r="BE260" s="26">
        <v>30</v>
      </c>
      <c r="BF260" s="26">
        <v>36</v>
      </c>
      <c r="BG260" s="27"/>
      <c r="BH260" s="35" t="s">
        <v>647</v>
      </c>
      <c r="BI260" s="35" t="s">
        <v>647</v>
      </c>
      <c r="BJ260" s="35" t="s">
        <v>647</v>
      </c>
      <c r="BK260" s="35" t="s">
        <v>647</v>
      </c>
      <c r="BL260" s="35" t="s">
        <v>647</v>
      </c>
      <c r="BM260" s="35" t="s">
        <v>647</v>
      </c>
      <c r="BN260" s="35" t="e">
        <f>BH260/BK260</f>
        <v>#VALUE!</v>
      </c>
      <c r="BO260" s="35" t="e">
        <f>BI260/BL260</f>
        <v>#VALUE!</v>
      </c>
      <c r="BP260" s="35" t="e">
        <f>BJ260/BM260</f>
        <v>#VALUE!</v>
      </c>
      <c r="BQ260" s="26" t="s">
        <v>647</v>
      </c>
      <c r="BR260" s="26" t="s">
        <v>647</v>
      </c>
      <c r="BS260" s="26" t="s">
        <v>647</v>
      </c>
      <c r="BT260" s="35" t="s">
        <v>647</v>
      </c>
      <c r="BU260" s="35" t="s">
        <v>647</v>
      </c>
      <c r="BV260" s="35" t="s">
        <v>647</v>
      </c>
      <c r="BW260" s="26" t="s">
        <v>647</v>
      </c>
      <c r="BX260" s="26" t="s">
        <v>647</v>
      </c>
      <c r="BY260" s="26" t="s">
        <v>647</v>
      </c>
      <c r="BZ260" s="27"/>
      <c r="CA260" s="35" t="s">
        <v>647</v>
      </c>
      <c r="CB260" s="35">
        <v>0.229045846946</v>
      </c>
      <c r="CC260" s="35">
        <v>0.26986018483899998</v>
      </c>
      <c r="CD260" s="35" t="s">
        <v>647</v>
      </c>
      <c r="CE260" s="35">
        <v>75.286120898899995</v>
      </c>
      <c r="CF260" s="35">
        <v>73.375745311399996</v>
      </c>
      <c r="CG260" s="35" t="e">
        <f>CA260/CD260</f>
        <v>#VALUE!</v>
      </c>
      <c r="CH260" s="35">
        <f>CB260/CE260</f>
        <v>3.0423382717988672E-3</v>
      </c>
      <c r="CI260" s="35">
        <f>CC260/CF260</f>
        <v>3.6777845825447888E-3</v>
      </c>
      <c r="CJ260" s="26" t="s">
        <v>647</v>
      </c>
      <c r="CK260" s="26">
        <v>265</v>
      </c>
      <c r="CL260" s="26">
        <v>36</v>
      </c>
      <c r="CM260" s="35" t="s">
        <v>647</v>
      </c>
      <c r="CN260" s="35">
        <v>1.2547686816500001</v>
      </c>
      <c r="CO260" s="35">
        <v>1.04822493302</v>
      </c>
      <c r="CP260" s="26" t="s">
        <v>647</v>
      </c>
      <c r="CQ260" s="26">
        <v>30</v>
      </c>
      <c r="CR260" s="26">
        <v>35</v>
      </c>
      <c r="CS260" s="26"/>
      <c r="CT260" s="35">
        <v>201710162000</v>
      </c>
      <c r="CU260" s="35">
        <v>201710162200</v>
      </c>
      <c r="CV260" s="35">
        <v>4.9316186827478896</v>
      </c>
      <c r="CW260" s="35">
        <v>5.0270880582260498</v>
      </c>
      <c r="CX260" s="35">
        <v>0.48518134691053399</v>
      </c>
      <c r="CY260" s="35">
        <v>253.128212330282</v>
      </c>
      <c r="CZ260" s="35">
        <v>244.945813113794</v>
      </c>
      <c r="DA260" s="35">
        <v>7.5011657465113197</v>
      </c>
      <c r="DC260" s="47">
        <f>AQ260*CW260*3600/AT260</f>
        <v>34.611951223748207</v>
      </c>
      <c r="DD260" s="47">
        <f>(CX260/CW260)*DC260</f>
        <v>3.3405169989932046</v>
      </c>
    </row>
    <row r="261" spans="1:108" s="1" customFormat="1" ht="24" customHeight="1" x14ac:dyDescent="0.3">
      <c r="A261" s="3" t="s">
        <v>607</v>
      </c>
      <c r="B261" s="11">
        <v>34.405099999999997</v>
      </c>
      <c r="C261" s="11">
        <v>-118.99399</v>
      </c>
      <c r="D261" s="23" t="str">
        <f>CONCATENATE(E261,"_",F261,"_",TEXT(G261,"00000"))</f>
        <v>ANG_CH4_00257</v>
      </c>
      <c r="E261" s="23" t="s">
        <v>20</v>
      </c>
      <c r="F261" s="23" t="s">
        <v>21</v>
      </c>
      <c r="G261" s="23">
        <f>G260+1</f>
        <v>257</v>
      </c>
      <c r="H261" s="11">
        <v>34.405099999999997</v>
      </c>
      <c r="I261" s="11">
        <v>-118.99399</v>
      </c>
      <c r="J261" s="3" t="s">
        <v>22</v>
      </c>
      <c r="K261" s="12" t="s">
        <v>29</v>
      </c>
      <c r="L261" s="12" t="s">
        <v>57</v>
      </c>
      <c r="M261" s="12" t="s">
        <v>24</v>
      </c>
      <c r="N261" s="1" t="s">
        <v>621</v>
      </c>
      <c r="O261" s="12" t="s">
        <v>27</v>
      </c>
      <c r="P261" s="12" t="s">
        <v>30</v>
      </c>
      <c r="Q261" s="12" t="s">
        <v>28</v>
      </c>
      <c r="R261" s="1" t="s">
        <v>315</v>
      </c>
      <c r="S261" s="3" t="str">
        <f>CONCATENATE(MID(R261,8,2),"/",MID(R261,10,2),"/",MID(R261,6,2))</f>
        <v>10/16/17</v>
      </c>
      <c r="T261" s="3" t="str">
        <f>CONCATENATE(MID(R261,13,2),":",MID(R261,15,2),":",MID(R261,17,2))</f>
        <v>21:36:56</v>
      </c>
      <c r="U261" s="22"/>
      <c r="V261" s="35">
        <v>1.0165461743699999</v>
      </c>
      <c r="W261" s="35">
        <v>1.0514981154</v>
      </c>
      <c r="X261" s="35">
        <v>1.4129392029700001</v>
      </c>
      <c r="Y261" s="35">
        <v>112.893312468</v>
      </c>
      <c r="Z261" s="35">
        <v>148.759470287</v>
      </c>
      <c r="AA261" s="35">
        <v>144.96085678599999</v>
      </c>
      <c r="AB261" s="35">
        <f>V261/Y261</f>
        <v>9.0044853157988745E-3</v>
      </c>
      <c r="AC261" s="35">
        <f>W261/Z261</f>
        <v>7.0684448752832765E-3</v>
      </c>
      <c r="AD261" s="35">
        <f>X261/AA261</f>
        <v>9.7470395408594101E-3</v>
      </c>
      <c r="AE261" s="26">
        <v>1073</v>
      </c>
      <c r="AF261" s="26">
        <v>466</v>
      </c>
      <c r="AG261" s="26">
        <v>133</v>
      </c>
      <c r="AH261" s="35">
        <v>0.224931883778</v>
      </c>
      <c r="AI261" s="35">
        <v>0.28679288661399999</v>
      </c>
      <c r="AJ261" s="35">
        <v>0.20917872552</v>
      </c>
      <c r="AK261" s="26">
        <v>239</v>
      </c>
      <c r="AL261" s="26">
        <v>247</v>
      </c>
      <c r="AM261" s="26">
        <v>330</v>
      </c>
      <c r="AN261" s="26"/>
      <c r="AO261" s="35">
        <v>15.3390325605</v>
      </c>
      <c r="AP261" s="35">
        <v>13.83340621</v>
      </c>
      <c r="AQ261" s="35">
        <v>13.881628653</v>
      </c>
      <c r="AR261" s="35">
        <v>149.906637612</v>
      </c>
      <c r="AS261" s="35">
        <v>134.16407864999999</v>
      </c>
      <c r="AT261" s="35">
        <v>139.44174410799999</v>
      </c>
      <c r="AU261" s="35">
        <f>AO261/AR261</f>
        <v>0.10232390509752927</v>
      </c>
      <c r="AV261" s="35">
        <f>AP261/AS261</f>
        <v>0.10310812215308274</v>
      </c>
      <c r="AW261" s="35">
        <f>AQ261/AT261</f>
        <v>9.955145599906183E-2</v>
      </c>
      <c r="AX261" s="26">
        <v>474</v>
      </c>
      <c r="AY261" s="26">
        <v>225</v>
      </c>
      <c r="AZ261" s="26">
        <v>67</v>
      </c>
      <c r="BA261" s="35">
        <v>3.1585890773600002E-2</v>
      </c>
      <c r="BB261" s="35">
        <v>3.12009485233E-2</v>
      </c>
      <c r="BC261" s="35">
        <v>3.2308096410700003E-2</v>
      </c>
      <c r="BD261" s="26">
        <v>2373</v>
      </c>
      <c r="BE261" s="26">
        <v>2150</v>
      </c>
      <c r="BF261" s="26">
        <v>2158</v>
      </c>
      <c r="BG261" s="27"/>
      <c r="BH261" s="35">
        <v>0.188463575637</v>
      </c>
      <c r="BI261" s="35">
        <v>0.188463575637</v>
      </c>
      <c r="BJ261" s="35">
        <v>0.188463575637</v>
      </c>
      <c r="BK261" s="35">
        <v>24.0831891576</v>
      </c>
      <c r="BL261" s="35">
        <v>24.0831891576</v>
      </c>
      <c r="BM261" s="35">
        <v>24.0831891576</v>
      </c>
      <c r="BN261" s="35">
        <f>BH261/BK261</f>
        <v>7.825524036858135E-3</v>
      </c>
      <c r="BO261" s="35">
        <f>BI261/BL261</f>
        <v>7.825524036858135E-3</v>
      </c>
      <c r="BP261" s="35">
        <f>BJ261/BM261</f>
        <v>7.825524036858135E-3</v>
      </c>
      <c r="BQ261" s="26">
        <v>7</v>
      </c>
      <c r="BR261" s="26">
        <v>6</v>
      </c>
      <c r="BS261" s="26">
        <v>6</v>
      </c>
      <c r="BT261" s="35">
        <v>0.57340926565700001</v>
      </c>
      <c r="BU261" s="35">
        <v>0.57340926565700001</v>
      </c>
      <c r="BV261" s="35">
        <v>0.57340926565700001</v>
      </c>
      <c r="BW261" s="26">
        <v>21</v>
      </c>
      <c r="BX261" s="26">
        <v>21</v>
      </c>
      <c r="BY261" s="26">
        <v>21</v>
      </c>
      <c r="BZ261" s="27"/>
      <c r="CA261" s="35">
        <v>13.8273329397</v>
      </c>
      <c r="CB261" s="35">
        <v>13.83340621</v>
      </c>
      <c r="CC261" s="35">
        <v>13.881628653</v>
      </c>
      <c r="CD261" s="35">
        <v>66.2419806467</v>
      </c>
      <c r="CE261" s="35">
        <v>61.611687203000002</v>
      </c>
      <c r="CF261" s="35">
        <v>68.117545463699997</v>
      </c>
      <c r="CG261" s="35">
        <f>CA261/CD261</f>
        <v>0.20873972675194821</v>
      </c>
      <c r="CH261" s="35">
        <f>CB261/CE261</f>
        <v>0.22452568397325795</v>
      </c>
      <c r="CI261" s="35">
        <f>CC261/CF261</f>
        <v>0.20378932562092322</v>
      </c>
      <c r="CJ261" s="26">
        <v>474</v>
      </c>
      <c r="CK261" s="26">
        <v>225</v>
      </c>
      <c r="CL261" s="26">
        <v>67</v>
      </c>
      <c r="CM261" s="35">
        <v>1.54122802808E-2</v>
      </c>
      <c r="CN261" s="35">
        <v>1.4328299349499999E-2</v>
      </c>
      <c r="CO261" s="35">
        <v>1.57825638238E-2</v>
      </c>
      <c r="CP261" s="26">
        <v>2149</v>
      </c>
      <c r="CQ261" s="26">
        <v>2150</v>
      </c>
      <c r="CR261" s="26">
        <v>2158</v>
      </c>
      <c r="CS261" s="26"/>
      <c r="CT261" s="35">
        <v>201710162000</v>
      </c>
      <c r="CU261" s="35">
        <v>201710162200</v>
      </c>
      <c r="CV261" s="35">
        <v>4.9316186827478896</v>
      </c>
      <c r="CW261" s="35">
        <v>5.0270880582260498</v>
      </c>
      <c r="CX261" s="35">
        <v>0.48518134691053399</v>
      </c>
      <c r="CY261" s="35">
        <v>253.128212330282</v>
      </c>
      <c r="CZ261" s="35">
        <v>244.945813113794</v>
      </c>
      <c r="DA261" s="35">
        <v>7.5011657465113197</v>
      </c>
      <c r="DC261" s="47">
        <f>AQ261*CW261*3600/AT261</f>
        <v>1801.6341682748391</v>
      </c>
      <c r="DD261" s="47">
        <f>(CX261/CW261)*DC261</f>
        <v>173.88183423070649</v>
      </c>
    </row>
    <row r="262" spans="1:108" s="1" customFormat="1" ht="24" customHeight="1" x14ac:dyDescent="0.3">
      <c r="A262" s="3" t="s">
        <v>610</v>
      </c>
      <c r="B262" s="11">
        <v>34.405392999999997</v>
      </c>
      <c r="C262" s="11">
        <v>-118.995761</v>
      </c>
      <c r="D262" s="23" t="str">
        <f>CONCATENATE(E262,"_",F262,"_",TEXT(G262,"00000"))</f>
        <v>ANG_CH4_00258</v>
      </c>
      <c r="E262" s="23" t="s">
        <v>20</v>
      </c>
      <c r="F262" s="23" t="s">
        <v>21</v>
      </c>
      <c r="G262" s="23">
        <f>G261+1</f>
        <v>258</v>
      </c>
      <c r="H262" s="11">
        <v>34.405392999999997</v>
      </c>
      <c r="I262" s="11">
        <v>-118.995761</v>
      </c>
      <c r="J262" s="3" t="s">
        <v>22</v>
      </c>
      <c r="K262" s="12" t="s">
        <v>29</v>
      </c>
      <c r="L262" s="12" t="s">
        <v>57</v>
      </c>
      <c r="M262" s="12" t="s">
        <v>24</v>
      </c>
      <c r="N262" s="1" t="s">
        <v>567</v>
      </c>
      <c r="O262" s="12" t="s">
        <v>27</v>
      </c>
      <c r="P262" s="12" t="s">
        <v>30</v>
      </c>
      <c r="Q262" s="12" t="s">
        <v>28</v>
      </c>
      <c r="R262" s="1" t="s">
        <v>315</v>
      </c>
      <c r="S262" s="3" t="str">
        <f>CONCATENATE(MID(R262,8,2),"/",MID(R262,10,2),"/",MID(R262,6,2))</f>
        <v>10/16/17</v>
      </c>
      <c r="T262" s="3" t="str">
        <f>CONCATENATE(MID(R262,13,2),":",MID(R262,15,2),":",MID(R262,17,2))</f>
        <v>21:36:56</v>
      </c>
      <c r="U262" s="22"/>
      <c r="V262" s="35">
        <v>11.5205351019</v>
      </c>
      <c r="W262" s="35">
        <v>11.905105196199999</v>
      </c>
      <c r="X262" s="35">
        <v>11.8484197117</v>
      </c>
      <c r="Y262" s="35">
        <v>139.86693676499999</v>
      </c>
      <c r="Z262" s="35">
        <v>148.74464696300001</v>
      </c>
      <c r="AA262" s="35">
        <v>144.96085678599999</v>
      </c>
      <c r="AB262" s="35">
        <f>V262/Y262</f>
        <v>8.2367823077847471E-2</v>
      </c>
      <c r="AC262" s="35">
        <f>W262/Z262</f>
        <v>8.0037200929734126E-2</v>
      </c>
      <c r="AD262" s="35">
        <f>X262/AA262</f>
        <v>8.1735304097928702E-2</v>
      </c>
      <c r="AE262" s="26">
        <v>1166</v>
      </c>
      <c r="AF262" s="26">
        <v>420</v>
      </c>
      <c r="AG262" s="26">
        <v>133</v>
      </c>
      <c r="AH262" s="35">
        <v>2.1478008133299999E-2</v>
      </c>
      <c r="AI262" s="35">
        <v>2.20931953424E-2</v>
      </c>
      <c r="AJ262" s="35">
        <v>2.16799558485E-2</v>
      </c>
      <c r="AK262" s="26">
        <v>3101</v>
      </c>
      <c r="AL262" s="26">
        <v>3206</v>
      </c>
      <c r="AM262" s="26">
        <v>3184</v>
      </c>
      <c r="AN262" s="26"/>
      <c r="AO262" s="35">
        <v>3.56012153525</v>
      </c>
      <c r="AP262" s="35">
        <v>3.4158930888999999</v>
      </c>
      <c r="AQ262" s="35">
        <v>3.5608384549199998</v>
      </c>
      <c r="AR262" s="35">
        <v>149.906637612</v>
      </c>
      <c r="AS262" s="35">
        <v>134.16407864999999</v>
      </c>
      <c r="AT262" s="35">
        <v>139.44174410799999</v>
      </c>
      <c r="AU262" s="35">
        <f>AO262/AR262</f>
        <v>2.3748925277508947E-2</v>
      </c>
      <c r="AV262" s="35">
        <f>AP262/AS262</f>
        <v>2.5460563835504713E-2</v>
      </c>
      <c r="AW262" s="35">
        <f>AQ262/AT262</f>
        <v>2.5536387813408803E-2</v>
      </c>
      <c r="AX262" s="26">
        <v>474</v>
      </c>
      <c r="AY262" s="26">
        <v>225</v>
      </c>
      <c r="AZ262" s="26">
        <v>67</v>
      </c>
      <c r="BA262" s="35">
        <v>0.128785771144</v>
      </c>
      <c r="BB262" s="35">
        <v>0.12108671358299999</v>
      </c>
      <c r="BC262" s="35">
        <v>0.121464933892</v>
      </c>
      <c r="BD262" s="26">
        <v>582</v>
      </c>
      <c r="BE262" s="26">
        <v>554</v>
      </c>
      <c r="BF262" s="26">
        <v>574</v>
      </c>
      <c r="BG262" s="27"/>
      <c r="BH262" s="35" t="s">
        <v>647</v>
      </c>
      <c r="BI262" s="35" t="s">
        <v>647</v>
      </c>
      <c r="BJ262" s="35" t="s">
        <v>647</v>
      </c>
      <c r="BK262" s="35" t="s">
        <v>647</v>
      </c>
      <c r="BL262" s="35" t="s">
        <v>647</v>
      </c>
      <c r="BM262" s="35" t="s">
        <v>647</v>
      </c>
      <c r="BN262" s="35" t="e">
        <f>BH262/BK262</f>
        <v>#VALUE!</v>
      </c>
      <c r="BO262" s="35" t="e">
        <f>BI262/BL262</f>
        <v>#VALUE!</v>
      </c>
      <c r="BP262" s="35" t="e">
        <f>BJ262/BM262</f>
        <v>#VALUE!</v>
      </c>
      <c r="BQ262" s="26" t="s">
        <v>647</v>
      </c>
      <c r="BR262" s="26" t="s">
        <v>647</v>
      </c>
      <c r="BS262" s="26" t="s">
        <v>647</v>
      </c>
      <c r="BT262" s="35" t="s">
        <v>647</v>
      </c>
      <c r="BU262" s="35" t="s">
        <v>647</v>
      </c>
      <c r="BV262" s="35" t="s">
        <v>647</v>
      </c>
      <c r="BW262" s="26" t="s">
        <v>647</v>
      </c>
      <c r="BX262" s="26" t="s">
        <v>647</v>
      </c>
      <c r="BY262" s="26" t="s">
        <v>647</v>
      </c>
      <c r="BZ262" s="27"/>
      <c r="CA262" s="35">
        <v>3.34884516304</v>
      </c>
      <c r="CB262" s="35">
        <v>3.4158930888999999</v>
      </c>
      <c r="CC262" s="35">
        <v>3.5608384549199998</v>
      </c>
      <c r="CD262" s="35">
        <v>66.2419806467</v>
      </c>
      <c r="CE262" s="35">
        <v>61.611687203000002</v>
      </c>
      <c r="CF262" s="35">
        <v>68.117545463699997</v>
      </c>
      <c r="CG262" s="35">
        <f>CA262/CD262</f>
        <v>5.0554725724476515E-2</v>
      </c>
      <c r="CH262" s="35">
        <f>CB262/CE262</f>
        <v>5.5442290967381153E-2</v>
      </c>
      <c r="CI262" s="35">
        <f>CC262/CF262</f>
        <v>5.2274908478867302E-2</v>
      </c>
      <c r="CJ262" s="26">
        <v>474</v>
      </c>
      <c r="CK262" s="26">
        <v>225</v>
      </c>
      <c r="CL262" s="26">
        <v>67</v>
      </c>
      <c r="CM262" s="35">
        <v>6.0772459308899997E-2</v>
      </c>
      <c r="CN262" s="35">
        <v>5.5606215887200001E-2</v>
      </c>
      <c r="CO262" s="35">
        <v>5.9335840996300002E-2</v>
      </c>
      <c r="CP262" s="26">
        <v>545</v>
      </c>
      <c r="CQ262" s="26">
        <v>554</v>
      </c>
      <c r="CR262" s="26">
        <v>574</v>
      </c>
      <c r="CS262" s="26"/>
      <c r="CT262" s="35">
        <v>201710162000</v>
      </c>
      <c r="CU262" s="35">
        <v>201710162200</v>
      </c>
      <c r="CV262" s="35">
        <v>4.9316186827478896</v>
      </c>
      <c r="CW262" s="35">
        <v>5.0270880582260498</v>
      </c>
      <c r="CX262" s="35">
        <v>0.48518134691053399</v>
      </c>
      <c r="CY262" s="35">
        <v>253.128212330282</v>
      </c>
      <c r="CZ262" s="35">
        <v>244.945813113794</v>
      </c>
      <c r="DA262" s="35">
        <v>7.5011657465113197</v>
      </c>
      <c r="DC262" s="47">
        <f>AQ262*CW262*3600/AT262</f>
        <v>462.1452128172599</v>
      </c>
      <c r="DD262" s="47">
        <f>(CX262/CW262)*DC262</f>
        <v>44.603204524341947</v>
      </c>
    </row>
    <row r="263" spans="1:108" s="1" customFormat="1" ht="24" customHeight="1" x14ac:dyDescent="0.3">
      <c r="A263" s="3" t="s">
        <v>611</v>
      </c>
      <c r="B263" s="11">
        <v>34.403807999999998</v>
      </c>
      <c r="C263" s="11">
        <v>-118.996014</v>
      </c>
      <c r="D263" s="23" t="str">
        <f>CONCATENATE(E263,"_",F263,"_",TEXT(G263,"00000"))</f>
        <v>ANG_CH4_00259</v>
      </c>
      <c r="E263" s="23" t="s">
        <v>20</v>
      </c>
      <c r="F263" s="23" t="s">
        <v>21</v>
      </c>
      <c r="G263" s="23">
        <f>G262+1</f>
        <v>259</v>
      </c>
      <c r="H263" s="11">
        <v>34.403807999999998</v>
      </c>
      <c r="I263" s="11">
        <v>-118.996014</v>
      </c>
      <c r="J263" s="3" t="s">
        <v>22</v>
      </c>
      <c r="K263" s="12" t="s">
        <v>29</v>
      </c>
      <c r="L263" s="12" t="s">
        <v>57</v>
      </c>
      <c r="M263" s="12" t="s">
        <v>24</v>
      </c>
      <c r="N263" s="1" t="s">
        <v>378</v>
      </c>
      <c r="O263" s="12" t="s">
        <v>27</v>
      </c>
      <c r="P263" s="12" t="s">
        <v>30</v>
      </c>
      <c r="Q263" s="12" t="s">
        <v>28</v>
      </c>
      <c r="R263" s="1" t="s">
        <v>315</v>
      </c>
      <c r="S263" s="3" t="str">
        <f>CONCATENATE(MID(R263,8,2),"/",MID(R263,10,2),"/",MID(R263,6,2))</f>
        <v>10/16/17</v>
      </c>
      <c r="T263" s="3" t="str">
        <f>CONCATENATE(MID(R263,13,2),":",MID(R263,15,2),":",MID(R263,17,2))</f>
        <v>21:36:56</v>
      </c>
      <c r="U263" s="22"/>
      <c r="V263" s="35">
        <v>21.5642700165</v>
      </c>
      <c r="W263" s="35">
        <v>21.829249026399999</v>
      </c>
      <c r="X263" s="35">
        <v>21.5642700165</v>
      </c>
      <c r="Y263" s="35">
        <v>139.269522868</v>
      </c>
      <c r="Z263" s="35">
        <v>140.68404316100001</v>
      </c>
      <c r="AA263" s="35">
        <v>131.57507362699999</v>
      </c>
      <c r="AB263" s="35">
        <f>V263/Y263</f>
        <v>0.15483839947479872</v>
      </c>
      <c r="AC263" s="35">
        <f>W263/Z263</f>
        <v>0.1551650673091505</v>
      </c>
      <c r="AD263" s="35">
        <f>X263/AA263</f>
        <v>0.16389327721474201</v>
      </c>
      <c r="AE263" s="26">
        <v>1411</v>
      </c>
      <c r="AF263" s="26">
        <v>578</v>
      </c>
      <c r="AG263" s="26">
        <v>94</v>
      </c>
      <c r="AH263" s="35">
        <v>1.27629694711E-2</v>
      </c>
      <c r="AI263" s="35">
        <v>1.2713179392800001E-2</v>
      </c>
      <c r="AJ263" s="35">
        <v>1.20578329937E-2</v>
      </c>
      <c r="AK263" s="26">
        <v>5456</v>
      </c>
      <c r="AL263" s="26">
        <v>5533</v>
      </c>
      <c r="AM263" s="26">
        <v>5456</v>
      </c>
      <c r="AN263" s="26"/>
      <c r="AO263" s="35" t="s">
        <v>647</v>
      </c>
      <c r="AP263" s="35" t="s">
        <v>647</v>
      </c>
      <c r="AQ263" s="35" t="s">
        <v>647</v>
      </c>
      <c r="AR263" s="35" t="s">
        <v>647</v>
      </c>
      <c r="AS263" s="35" t="s">
        <v>647</v>
      </c>
      <c r="AT263" s="35" t="s">
        <v>647</v>
      </c>
      <c r="AU263" s="35" t="e">
        <f>AO263/AR263</f>
        <v>#VALUE!</v>
      </c>
      <c r="AV263" s="35" t="e">
        <f>AP263/AS263</f>
        <v>#VALUE!</v>
      </c>
      <c r="AW263" s="35" t="e">
        <f>AQ263/AT263</f>
        <v>#VALUE!</v>
      </c>
      <c r="AX263" s="26" t="s">
        <v>647</v>
      </c>
      <c r="AY263" s="26" t="s">
        <v>647</v>
      </c>
      <c r="AZ263" s="26" t="s">
        <v>647</v>
      </c>
      <c r="BA263" s="35" t="s">
        <v>647</v>
      </c>
      <c r="BB263" s="35" t="s">
        <v>647</v>
      </c>
      <c r="BC263" s="35" t="s">
        <v>647</v>
      </c>
      <c r="BD263" s="26" t="s">
        <v>647</v>
      </c>
      <c r="BE263" s="26" t="s">
        <v>647</v>
      </c>
      <c r="BF263" s="26" t="s">
        <v>647</v>
      </c>
      <c r="BG263" s="27"/>
      <c r="BH263" s="35" t="s">
        <v>647</v>
      </c>
      <c r="BI263" s="35" t="s">
        <v>647</v>
      </c>
      <c r="BJ263" s="35" t="s">
        <v>647</v>
      </c>
      <c r="BK263" s="35" t="s">
        <v>647</v>
      </c>
      <c r="BL263" s="35" t="s">
        <v>647</v>
      </c>
      <c r="BM263" s="35" t="s">
        <v>647</v>
      </c>
      <c r="BN263" s="35" t="e">
        <f>BH263/BK263</f>
        <v>#VALUE!</v>
      </c>
      <c r="BO263" s="35" t="e">
        <f>BI263/BL263</f>
        <v>#VALUE!</v>
      </c>
      <c r="BP263" s="35" t="e">
        <f>BJ263/BM263</f>
        <v>#VALUE!</v>
      </c>
      <c r="BQ263" s="26" t="s">
        <v>647</v>
      </c>
      <c r="BR263" s="26" t="s">
        <v>647</v>
      </c>
      <c r="BS263" s="26" t="s">
        <v>647</v>
      </c>
      <c r="BT263" s="35" t="s">
        <v>647</v>
      </c>
      <c r="BU263" s="35" t="s">
        <v>647</v>
      </c>
      <c r="BV263" s="35" t="s">
        <v>647</v>
      </c>
      <c r="BW263" s="26" t="s">
        <v>647</v>
      </c>
      <c r="BX263" s="26" t="s">
        <v>647</v>
      </c>
      <c r="BY263" s="26" t="s">
        <v>647</v>
      </c>
      <c r="BZ263" s="27"/>
      <c r="CA263" s="35" t="s">
        <v>647</v>
      </c>
      <c r="CB263" s="35" t="s">
        <v>647</v>
      </c>
      <c r="CC263" s="35" t="s">
        <v>647</v>
      </c>
      <c r="CD263" s="35" t="s">
        <v>647</v>
      </c>
      <c r="CE263" s="35" t="s">
        <v>647</v>
      </c>
      <c r="CF263" s="35" t="s">
        <v>647</v>
      </c>
      <c r="CG263" s="35" t="e">
        <f>CA263/CD263</f>
        <v>#VALUE!</v>
      </c>
      <c r="CH263" s="35" t="e">
        <f>CB263/CE263</f>
        <v>#VALUE!</v>
      </c>
      <c r="CI263" s="35" t="e">
        <f>CC263/CF263</f>
        <v>#VALUE!</v>
      </c>
      <c r="CJ263" s="26" t="s">
        <v>647</v>
      </c>
      <c r="CK263" s="26" t="s">
        <v>647</v>
      </c>
      <c r="CL263" s="26" t="s">
        <v>647</v>
      </c>
      <c r="CM263" s="35" t="s">
        <v>647</v>
      </c>
      <c r="CN263" s="35" t="s">
        <v>647</v>
      </c>
      <c r="CO263" s="35" t="s">
        <v>647</v>
      </c>
      <c r="CP263" s="26" t="s">
        <v>647</v>
      </c>
      <c r="CQ263" s="26" t="s">
        <v>647</v>
      </c>
      <c r="CR263" s="26" t="s">
        <v>647</v>
      </c>
      <c r="CS263" s="26"/>
      <c r="CT263" s="35">
        <v>201710162000</v>
      </c>
      <c r="CU263" s="35">
        <v>201710162200</v>
      </c>
      <c r="CV263" s="35">
        <v>4.9316186827478896</v>
      </c>
      <c r="CW263" s="35">
        <v>5.0270880582260498</v>
      </c>
      <c r="CX263" s="35">
        <v>0.48518134691053399</v>
      </c>
      <c r="CY263" s="35">
        <v>253.128212330282</v>
      </c>
      <c r="CZ263" s="35">
        <v>244.945813113794</v>
      </c>
      <c r="DA263" s="35">
        <v>7.5011657465113197</v>
      </c>
      <c r="DC263" s="47" t="e">
        <f>AQ263*CW263*3600/AT263</f>
        <v>#VALUE!</v>
      </c>
      <c r="DD263" s="47" t="e">
        <f>(CX263/CW263)*DC263</f>
        <v>#VALUE!</v>
      </c>
    </row>
    <row r="264" spans="1:108" s="1" customFormat="1" ht="24" customHeight="1" x14ac:dyDescent="0.3">
      <c r="A264" s="3" t="s">
        <v>473</v>
      </c>
      <c r="B264" s="11">
        <v>33.488846000000002</v>
      </c>
      <c r="C264" s="11">
        <v>-117.624167</v>
      </c>
      <c r="D264" s="23" t="str">
        <f>CONCATENATE(E264,"_",F264,"_",TEXT(G264,"00000"))</f>
        <v>ANG_CH4_00260</v>
      </c>
      <c r="E264" s="23" t="s">
        <v>20</v>
      </c>
      <c r="F264" s="23" t="s">
        <v>21</v>
      </c>
      <c r="G264" s="23">
        <f>G263+1</f>
        <v>260</v>
      </c>
      <c r="H264" s="11">
        <v>33.488846000000002</v>
      </c>
      <c r="I264" s="11">
        <v>-117.624167</v>
      </c>
      <c r="J264" s="3" t="s">
        <v>22</v>
      </c>
      <c r="K264" s="12" t="s">
        <v>372</v>
      </c>
      <c r="L264" s="12" t="s">
        <v>23</v>
      </c>
      <c r="M264" s="12" t="s">
        <v>24</v>
      </c>
      <c r="N264" s="1" t="s">
        <v>376</v>
      </c>
      <c r="O264" s="12" t="s">
        <v>27</v>
      </c>
      <c r="P264" s="12" t="s">
        <v>374</v>
      </c>
      <c r="Q264" s="12" t="s">
        <v>28</v>
      </c>
      <c r="R264" s="1" t="s">
        <v>377</v>
      </c>
      <c r="S264" s="3" t="str">
        <f>CONCATENATE(MID(R264,8,2),"/",MID(R264,10,2),"/",MID(R264,6,2))</f>
        <v>10/23/17</v>
      </c>
      <c r="T264" s="3" t="str">
        <f>CONCATENATE(MID(R264,13,2),":",MID(R264,15,2),":",MID(R264,17,2))</f>
        <v>18:37:33</v>
      </c>
      <c r="U264" s="22"/>
      <c r="V264" s="35">
        <v>15.9597454534</v>
      </c>
      <c r="W264" s="35">
        <v>16.674822785100002</v>
      </c>
      <c r="X264" s="35">
        <v>16.683331673200001</v>
      </c>
      <c r="Y264" s="35">
        <v>144.65631683399999</v>
      </c>
      <c r="Z264" s="35">
        <v>141.46582626200001</v>
      </c>
      <c r="AA264" s="35">
        <v>144.96085678599999</v>
      </c>
      <c r="AB264" s="35">
        <f>V264/Y264</f>
        <v>0.1103287143119686</v>
      </c>
      <c r="AC264" s="35">
        <f>W264/Z264</f>
        <v>0.1178717378302913</v>
      </c>
      <c r="AD264" s="35">
        <f>X264/AA264</f>
        <v>0.11508852833167886</v>
      </c>
      <c r="AE264" s="26">
        <v>755</v>
      </c>
      <c r="AF264" s="26">
        <v>386</v>
      </c>
      <c r="AG264" s="26">
        <v>133</v>
      </c>
      <c r="AH264" s="35">
        <v>2.4522591811E-2</v>
      </c>
      <c r="AI264" s="35">
        <v>2.25375306699E-2</v>
      </c>
      <c r="AJ264" s="35">
        <v>2.3078896496699999E-2</v>
      </c>
      <c r="AK264" s="26">
        <v>2809</v>
      </c>
      <c r="AL264" s="26">
        <v>2989</v>
      </c>
      <c r="AM264" s="26">
        <v>2991</v>
      </c>
      <c r="AN264" s="26"/>
      <c r="AO264" s="35">
        <v>7.9508150281900001</v>
      </c>
      <c r="AP264" s="35">
        <v>7.9299931255700002</v>
      </c>
      <c r="AQ264" s="35">
        <v>8.0603926025899995</v>
      </c>
      <c r="AR264" s="35">
        <v>149.62620091400001</v>
      </c>
      <c r="AS264" s="35">
        <v>147.091808066</v>
      </c>
      <c r="AT264" s="35">
        <v>148.05404418699999</v>
      </c>
      <c r="AU264" s="35">
        <f>AO264/AR264</f>
        <v>5.3137852726474387E-2</v>
      </c>
      <c r="AV264" s="35">
        <f>AP264/AS264</f>
        <v>5.3911861101141795E-2</v>
      </c>
      <c r="AW264" s="35">
        <f>AQ264/AT264</f>
        <v>5.4442231867771897E-2</v>
      </c>
      <c r="AX264" s="26">
        <v>452</v>
      </c>
      <c r="AY264" s="26">
        <v>339</v>
      </c>
      <c r="AZ264" s="26">
        <v>160</v>
      </c>
      <c r="BA264" s="35">
        <v>4.1173968330799997E-2</v>
      </c>
      <c r="BB264" s="35">
        <v>4.05882472587E-2</v>
      </c>
      <c r="BC264" s="35">
        <v>4.0253954373700003E-2</v>
      </c>
      <c r="BD264" s="26">
        <v>1817</v>
      </c>
      <c r="BE264" s="26">
        <v>1812</v>
      </c>
      <c r="BF264" s="26">
        <v>1839</v>
      </c>
      <c r="BG264" s="27"/>
      <c r="BH264" s="35">
        <v>5.7344664306599999E-2</v>
      </c>
      <c r="BI264" s="35">
        <v>5.7344664306599999E-2</v>
      </c>
      <c r="BJ264" s="35">
        <v>5.7344664306599999E-2</v>
      </c>
      <c r="BK264" s="35">
        <v>10</v>
      </c>
      <c r="BL264" s="35">
        <v>10</v>
      </c>
      <c r="BM264" s="35">
        <v>10</v>
      </c>
      <c r="BN264" s="35">
        <f>BH264/BK264</f>
        <v>5.7344664306599995E-3</v>
      </c>
      <c r="BO264" s="35">
        <f>BI264/BL264</f>
        <v>5.7344664306599995E-3</v>
      </c>
      <c r="BP264" s="35">
        <f>BJ264/BM264</f>
        <v>5.7344664306599995E-3</v>
      </c>
      <c r="BQ264" s="26">
        <v>8</v>
      </c>
      <c r="BR264" s="26">
        <v>8</v>
      </c>
      <c r="BS264" s="26">
        <v>6</v>
      </c>
      <c r="BT264" s="35">
        <v>0.45454545454500001</v>
      </c>
      <c r="BU264" s="35">
        <v>0.45454545454500001</v>
      </c>
      <c r="BV264" s="35">
        <v>0.45454545454500001</v>
      </c>
      <c r="BW264" s="26">
        <v>11</v>
      </c>
      <c r="BX264" s="26">
        <v>11</v>
      </c>
      <c r="BY264" s="26">
        <v>11</v>
      </c>
      <c r="BZ264" s="27"/>
      <c r="CA264" s="35">
        <v>7.46348903152</v>
      </c>
      <c r="CB264" s="35">
        <v>7.55118515814</v>
      </c>
      <c r="CC264" s="35">
        <v>7.55118515814</v>
      </c>
      <c r="CD264" s="35">
        <v>75.286120898899995</v>
      </c>
      <c r="CE264" s="35">
        <v>68</v>
      </c>
      <c r="CF264" s="35">
        <v>73.430239002700006</v>
      </c>
      <c r="CG264" s="35">
        <f>CA264/CD264</f>
        <v>9.9134992511336159E-2</v>
      </c>
      <c r="CH264" s="35">
        <f>CB264/CE264</f>
        <v>0.11104684056088235</v>
      </c>
      <c r="CI264" s="35">
        <f>CC264/CF264</f>
        <v>0.10283481656463553</v>
      </c>
      <c r="CJ264" s="26">
        <v>452</v>
      </c>
      <c r="CK264" s="26">
        <v>339</v>
      </c>
      <c r="CL264" s="26">
        <v>160</v>
      </c>
      <c r="CM264" s="35">
        <v>2.1987768954100002E-2</v>
      </c>
      <c r="CN264" s="35">
        <v>1.9653179190800001E-2</v>
      </c>
      <c r="CO264" s="35">
        <v>2.1222612428500001E-2</v>
      </c>
      <c r="CP264" s="26">
        <v>1712</v>
      </c>
      <c r="CQ264" s="26">
        <v>1730</v>
      </c>
      <c r="CR264" s="26">
        <v>1730</v>
      </c>
      <c r="CS264" s="26"/>
      <c r="CT264" s="35">
        <v>201710231700</v>
      </c>
      <c r="CU264" s="35">
        <v>201710231900</v>
      </c>
      <c r="CV264" s="35">
        <v>1.9746300147322799</v>
      </c>
      <c r="CW264" s="35">
        <v>2.4648156882465502</v>
      </c>
      <c r="CX264" s="35">
        <v>0.74675639762869594</v>
      </c>
      <c r="CY264" s="35">
        <v>257.91839867895499</v>
      </c>
      <c r="CZ264" s="35">
        <v>234.881069708257</v>
      </c>
      <c r="DA264" s="35">
        <v>42.544586008936001</v>
      </c>
      <c r="DC264" s="47">
        <f>AQ264*CW264*3600/AT264</f>
        <v>483.08424195902563</v>
      </c>
      <c r="DD264" s="47">
        <f>(CX264/CW264)*DC264</f>
        <v>146.35830581439672</v>
      </c>
    </row>
    <row r="265" spans="1:108" s="1" customFormat="1" ht="24" customHeight="1" x14ac:dyDescent="0.3">
      <c r="A265" s="3" t="s">
        <v>473</v>
      </c>
      <c r="B265" s="11">
        <v>33.488846000000002</v>
      </c>
      <c r="C265" s="11">
        <v>-117.624167</v>
      </c>
      <c r="D265" s="23" t="str">
        <f>CONCATENATE(E265,"_",F265,"_",TEXT(G265,"00000"))</f>
        <v>ANG_CH4_00261</v>
      </c>
      <c r="E265" s="23" t="s">
        <v>20</v>
      </c>
      <c r="F265" s="23" t="s">
        <v>21</v>
      </c>
      <c r="G265" s="23">
        <f>G264+1</f>
        <v>261</v>
      </c>
      <c r="H265" s="11">
        <v>33.488846000000002</v>
      </c>
      <c r="I265" s="11">
        <v>-117.624167</v>
      </c>
      <c r="J265" s="3" t="s">
        <v>22</v>
      </c>
      <c r="K265" s="12" t="s">
        <v>372</v>
      </c>
      <c r="L265" s="12" t="s">
        <v>23</v>
      </c>
      <c r="M265" s="12" t="s">
        <v>24</v>
      </c>
      <c r="N265" s="1" t="s">
        <v>373</v>
      </c>
      <c r="O265" s="12" t="s">
        <v>27</v>
      </c>
      <c r="P265" s="12" t="s">
        <v>374</v>
      </c>
      <c r="Q265" s="12" t="s">
        <v>28</v>
      </c>
      <c r="R265" s="1" t="s">
        <v>375</v>
      </c>
      <c r="S265" s="3" t="str">
        <f>CONCATENATE(MID(R265,8,2),"/",MID(R265,10,2),"/",MID(R265,6,2))</f>
        <v>10/23/17</v>
      </c>
      <c r="T265" s="3" t="str">
        <f>CONCATENATE(MID(R265,13,2),":",MID(R265,15,2),":",MID(R265,17,2))</f>
        <v>18:44:06</v>
      </c>
      <c r="U265" s="22"/>
      <c r="V265" s="35">
        <v>63.637214179700003</v>
      </c>
      <c r="W265" s="35">
        <v>63.637214179700003</v>
      </c>
      <c r="X265" s="35">
        <v>63.637214179700003</v>
      </c>
      <c r="Y265" s="35">
        <v>134.19813709600001</v>
      </c>
      <c r="Z265" s="35">
        <v>115.742559156</v>
      </c>
      <c r="AA265" s="35">
        <v>147.66546651100001</v>
      </c>
      <c r="AB265" s="35">
        <f>V265/Y265</f>
        <v>0.4742034096507351</v>
      </c>
      <c r="AC265" s="35">
        <f>W265/Z265</f>
        <v>0.54981689228012121</v>
      </c>
      <c r="AD265" s="35">
        <f>X265/AA265</f>
        <v>0.4309552916013677</v>
      </c>
      <c r="AE265" s="26">
        <v>9462</v>
      </c>
      <c r="AF265" s="26">
        <v>2625</v>
      </c>
      <c r="AG265" s="26">
        <v>1</v>
      </c>
      <c r="AH265" s="35">
        <v>6.3661355358599998E-3</v>
      </c>
      <c r="AI265" s="35">
        <v>5.4906337360600002E-3</v>
      </c>
      <c r="AJ265" s="35">
        <v>7.0050031551899998E-3</v>
      </c>
      <c r="AK265" s="26">
        <v>6800</v>
      </c>
      <c r="AL265" s="26">
        <v>6800</v>
      </c>
      <c r="AM265" s="26">
        <v>6800</v>
      </c>
      <c r="AN265" s="26"/>
      <c r="AO265" s="35">
        <v>7.5506302573299999</v>
      </c>
      <c r="AP265" s="35">
        <v>7.8957591029899996</v>
      </c>
      <c r="AQ265" s="35">
        <v>7.69133431829</v>
      </c>
      <c r="AR265" s="35">
        <v>141.53444810400001</v>
      </c>
      <c r="AS265" s="35">
        <v>149.693019209</v>
      </c>
      <c r="AT265" s="35">
        <v>143.387586631</v>
      </c>
      <c r="AU265" s="35">
        <f>AO265/AR265</f>
        <v>5.334835694404072E-2</v>
      </c>
      <c r="AV265" s="35">
        <f>AP265/AS265</f>
        <v>5.2746341444059021E-2</v>
      </c>
      <c r="AW265" s="35">
        <f>AQ265/AT265</f>
        <v>5.3640168573889327E-2</v>
      </c>
      <c r="AX265" s="26">
        <v>331</v>
      </c>
      <c r="AY265" s="26">
        <v>227</v>
      </c>
      <c r="AZ265" s="26">
        <v>105</v>
      </c>
      <c r="BA265" s="35">
        <v>4.3098187607699998E-2</v>
      </c>
      <c r="BB265" s="35">
        <v>4.3642279652899997E-2</v>
      </c>
      <c r="BC265" s="35">
        <v>4.2930415159099997E-2</v>
      </c>
      <c r="BD265" s="26">
        <v>1642</v>
      </c>
      <c r="BE265" s="26">
        <v>1715</v>
      </c>
      <c r="BF265" s="26">
        <v>1670</v>
      </c>
      <c r="BG265" s="27"/>
      <c r="BH265" s="35">
        <v>1.0293161736100001</v>
      </c>
      <c r="BI265" s="35">
        <v>1.0293161736100001</v>
      </c>
      <c r="BJ265" s="35">
        <v>1.0293161736100001</v>
      </c>
      <c r="BK265" s="35">
        <v>76.419892698200002</v>
      </c>
      <c r="BL265" s="35">
        <v>76.419892698200002</v>
      </c>
      <c r="BM265" s="35">
        <v>76.419892698200002</v>
      </c>
      <c r="BN265" s="35">
        <f>BH265/BK265</f>
        <v>1.3469217729407314E-2</v>
      </c>
      <c r="BO265" s="35">
        <f>BI265/BL265</f>
        <v>1.3469217729407314E-2</v>
      </c>
      <c r="BP265" s="35">
        <f>BJ265/BM265</f>
        <v>1.3469217729407314E-2</v>
      </c>
      <c r="BQ265" s="26">
        <v>2</v>
      </c>
      <c r="BR265" s="26">
        <v>2</v>
      </c>
      <c r="BS265" s="26">
        <v>2</v>
      </c>
      <c r="BT265" s="35">
        <v>0.228802073947</v>
      </c>
      <c r="BU265" s="35">
        <v>0.228802073947</v>
      </c>
      <c r="BV265" s="35">
        <v>0.228802073947</v>
      </c>
      <c r="BW265" s="26">
        <v>167</v>
      </c>
      <c r="BX265" s="26">
        <v>167</v>
      </c>
      <c r="BY265" s="26">
        <v>167</v>
      </c>
      <c r="BZ265" s="27"/>
      <c r="CA265" s="35">
        <v>7.5012600329800003</v>
      </c>
      <c r="CB265" s="35">
        <v>7.5642578043000004</v>
      </c>
      <c r="CC265" s="35">
        <v>7.5642578043000004</v>
      </c>
      <c r="CD265" s="35">
        <v>73.756355658299995</v>
      </c>
      <c r="CE265" s="35">
        <v>75.153176912199996</v>
      </c>
      <c r="CF265" s="35">
        <v>73.348483283600004</v>
      </c>
      <c r="CG265" s="35">
        <f>CA265/CD265</f>
        <v>0.10170323582325565</v>
      </c>
      <c r="CH265" s="35">
        <f>CB265/CE265</f>
        <v>0.1006512048470975</v>
      </c>
      <c r="CI265" s="35">
        <f>CC265/CF265</f>
        <v>0.10312766489053352</v>
      </c>
      <c r="CJ265" s="26">
        <v>331</v>
      </c>
      <c r="CK265" s="26">
        <v>227</v>
      </c>
      <c r="CL265" s="26">
        <v>105</v>
      </c>
      <c r="CM265" s="35">
        <v>2.2610777332399998E-2</v>
      </c>
      <c r="CN265" s="35">
        <v>2.2884645831999999E-2</v>
      </c>
      <c r="CO265" s="35">
        <v>2.2335104532100001E-2</v>
      </c>
      <c r="CP265" s="26">
        <v>1631</v>
      </c>
      <c r="CQ265" s="26">
        <v>1642</v>
      </c>
      <c r="CR265" s="26">
        <v>1642</v>
      </c>
      <c r="CS265" s="26"/>
      <c r="CT265" s="35">
        <v>201710231700</v>
      </c>
      <c r="CU265" s="35">
        <v>201710231900</v>
      </c>
      <c r="CV265" s="35">
        <v>1.9746300147322799</v>
      </c>
      <c r="CW265" s="35">
        <v>2.4648156882465502</v>
      </c>
      <c r="CX265" s="35">
        <v>0.74675639762869594</v>
      </c>
      <c r="CY265" s="35">
        <v>257.91839867895499</v>
      </c>
      <c r="CZ265" s="35">
        <v>234.881069708257</v>
      </c>
      <c r="DA265" s="35">
        <v>42.544586008936001</v>
      </c>
      <c r="DC265" s="47">
        <f>AQ265*CW265*3600/AT265</f>
        <v>475.96726447600315</v>
      </c>
      <c r="DD265" s="47">
        <f>(CX265/CW265)*DC265</f>
        <v>144.20210058876086</v>
      </c>
    </row>
    <row r="266" spans="1:108" s="1" customFormat="1" ht="24" customHeight="1" x14ac:dyDescent="0.3">
      <c r="A266" s="3" t="s">
        <v>471</v>
      </c>
      <c r="B266" s="11">
        <v>33.720615000000002</v>
      </c>
      <c r="C266" s="11">
        <v>-117.704162</v>
      </c>
      <c r="D266" s="23" t="str">
        <f>CONCATENATE(E266,"_",F266,"_",TEXT(G266,"00000"))</f>
        <v>ANG_CH4_00262</v>
      </c>
      <c r="E266" s="23" t="s">
        <v>20</v>
      </c>
      <c r="F266" s="23" t="s">
        <v>21</v>
      </c>
      <c r="G266" s="23">
        <f>G265+1</f>
        <v>262</v>
      </c>
      <c r="H266" s="11">
        <v>33.720359999999999</v>
      </c>
      <c r="I266" s="11">
        <v>-117.702878</v>
      </c>
      <c r="J266" s="3" t="s">
        <v>22</v>
      </c>
      <c r="K266" s="12" t="s">
        <v>36</v>
      </c>
      <c r="L266" s="12" t="s">
        <v>23</v>
      </c>
      <c r="M266" s="12" t="s">
        <v>24</v>
      </c>
      <c r="N266" s="1" t="s">
        <v>370</v>
      </c>
      <c r="O266" s="12" t="s">
        <v>27</v>
      </c>
      <c r="P266" s="12" t="s">
        <v>36</v>
      </c>
      <c r="Q266" s="12" t="s">
        <v>28</v>
      </c>
      <c r="R266" s="1" t="s">
        <v>371</v>
      </c>
      <c r="S266" s="3" t="str">
        <f>CONCATENATE(MID(R266,8,2),"/",MID(R266,10,2),"/",MID(R266,6,2))</f>
        <v>10/23/17</v>
      </c>
      <c r="T266" s="3" t="str">
        <f>CONCATENATE(MID(R266,13,2),":",MID(R266,15,2),":",MID(R266,17,2))</f>
        <v>19:28:18</v>
      </c>
      <c r="U266" s="22"/>
      <c r="V266" s="35">
        <v>26.1010902684</v>
      </c>
      <c r="W266" s="35">
        <v>26.329702536599999</v>
      </c>
      <c r="X266" s="35">
        <v>26.4733356616</v>
      </c>
      <c r="Y266" s="35">
        <v>134.19813709600001</v>
      </c>
      <c r="Z266" s="35">
        <v>115.742559156</v>
      </c>
      <c r="AA266" s="35">
        <v>147.66546651100001</v>
      </c>
      <c r="AB266" s="35">
        <f>V266/Y266</f>
        <v>0.19449666614767028</v>
      </c>
      <c r="AC266" s="35">
        <f>W266/Z266</f>
        <v>0.22748505587397916</v>
      </c>
      <c r="AD266" s="35">
        <f>X266/AA266</f>
        <v>0.17927912522206355</v>
      </c>
      <c r="AE266" s="26">
        <v>9462</v>
      </c>
      <c r="AF266" s="26">
        <v>2625</v>
      </c>
      <c r="AG266" s="26">
        <v>1</v>
      </c>
      <c r="AH266" s="35">
        <v>1.5684681754999999E-2</v>
      </c>
      <c r="AI266" s="35">
        <v>1.3425497808399999E-2</v>
      </c>
      <c r="AJ266" s="35">
        <v>1.7036488360200001E-2</v>
      </c>
      <c r="AK266" s="26">
        <v>2760</v>
      </c>
      <c r="AL266" s="26">
        <v>2781</v>
      </c>
      <c r="AM266" s="26">
        <v>2796</v>
      </c>
      <c r="AN266" s="26"/>
      <c r="AO266" s="35">
        <v>13.798829896200001</v>
      </c>
      <c r="AP266" s="35">
        <v>13.865608161000001</v>
      </c>
      <c r="AQ266" s="35">
        <v>13.3092236931</v>
      </c>
      <c r="AR266" s="35">
        <v>149.46571513200001</v>
      </c>
      <c r="AS266" s="35">
        <v>146.66969693799999</v>
      </c>
      <c r="AT266" s="35">
        <v>113.877126764</v>
      </c>
      <c r="AU266" s="35">
        <f>AO266/AR266</f>
        <v>9.2321037530336797E-2</v>
      </c>
      <c r="AV266" s="35">
        <f>AP266/AS266</f>
        <v>9.4536284252780933E-2</v>
      </c>
      <c r="AW266" s="35">
        <f>AQ266/AT266</f>
        <v>0.11687354670163182</v>
      </c>
      <c r="AX266" s="26">
        <v>172</v>
      </c>
      <c r="AY266" s="26">
        <v>109</v>
      </c>
      <c r="AZ266" s="26">
        <v>43</v>
      </c>
      <c r="BA266" s="35">
        <v>3.1760670448800002E-2</v>
      </c>
      <c r="BB266" s="35">
        <v>3.0969108306200002E-2</v>
      </c>
      <c r="BC266" s="35">
        <v>2.52052073404E-2</v>
      </c>
      <c r="BD266" s="26">
        <v>2353</v>
      </c>
      <c r="BE266" s="26">
        <v>2368</v>
      </c>
      <c r="BF266" s="26">
        <v>2259</v>
      </c>
      <c r="BG266" s="27"/>
      <c r="BH266" s="35">
        <v>6.6377698025000003</v>
      </c>
      <c r="BI266" s="35">
        <v>7.5046501941399999</v>
      </c>
      <c r="BJ266" s="35">
        <v>7.5046501941399999</v>
      </c>
      <c r="BK266" s="35">
        <v>137.92751719699999</v>
      </c>
      <c r="BL266" s="35">
        <v>148.18906842300001</v>
      </c>
      <c r="BM266" s="35">
        <v>148.18906842300001</v>
      </c>
      <c r="BN266" s="35">
        <f>BH266/BK266</f>
        <v>4.8125058272595195E-2</v>
      </c>
      <c r="BO266" s="35">
        <f>BI266/BL266</f>
        <v>5.0642400778971523E-2</v>
      </c>
      <c r="BP266" s="35">
        <f>BJ266/BM266</f>
        <v>5.0642400778971523E-2</v>
      </c>
      <c r="BQ266" s="26">
        <v>2</v>
      </c>
      <c r="BR266" s="26">
        <v>1</v>
      </c>
      <c r="BS266" s="26">
        <v>1</v>
      </c>
      <c r="BT266" s="35">
        <v>9.1463870820000001E-2</v>
      </c>
      <c r="BU266" s="35">
        <v>8.5166131277399998E-2</v>
      </c>
      <c r="BV266" s="35">
        <v>8.5166131277399998E-2</v>
      </c>
      <c r="BW266" s="26">
        <v>754</v>
      </c>
      <c r="BX266" s="26">
        <v>870</v>
      </c>
      <c r="BY266" s="26">
        <v>870</v>
      </c>
      <c r="BZ266" s="27"/>
      <c r="CA266" s="35">
        <v>13.1338456606</v>
      </c>
      <c r="CB266" s="35">
        <v>13.3043211045</v>
      </c>
      <c r="CC266" s="35">
        <v>13.3092236931</v>
      </c>
      <c r="CD266" s="35">
        <v>54.626001135000003</v>
      </c>
      <c r="CE266" s="35">
        <v>75.153176912199996</v>
      </c>
      <c r="CF266" s="35">
        <v>75.153176912199996</v>
      </c>
      <c r="CG266" s="35">
        <f>CA266/CD266</f>
        <v>0.24043212733331262</v>
      </c>
      <c r="CH266" s="35">
        <f>CB266/CE266</f>
        <v>0.17702939052121749</v>
      </c>
      <c r="CI266" s="35">
        <f>CC266/CF266</f>
        <v>0.17709462513672455</v>
      </c>
      <c r="CJ266" s="26">
        <v>172</v>
      </c>
      <c r="CK266" s="26">
        <v>109</v>
      </c>
      <c r="CL266" s="26">
        <v>43</v>
      </c>
      <c r="CM266" s="35">
        <v>1.2275505872999999E-2</v>
      </c>
      <c r="CN266" s="35">
        <v>1.6641536074499998E-2</v>
      </c>
      <c r="CO266" s="35">
        <v>1.66341693033E-2</v>
      </c>
      <c r="CP266" s="26">
        <v>2225</v>
      </c>
      <c r="CQ266" s="26">
        <v>2258</v>
      </c>
      <c r="CR266" s="26">
        <v>2259</v>
      </c>
      <c r="CS266" s="26"/>
      <c r="CT266" s="35">
        <v>201710231800</v>
      </c>
      <c r="CU266" s="35">
        <v>201710232000</v>
      </c>
      <c r="CV266" s="35">
        <v>1.5724417741890599</v>
      </c>
      <c r="CW266" s="35">
        <v>2.3844538081738702</v>
      </c>
      <c r="CX266" s="35">
        <v>2.0811107166929199</v>
      </c>
      <c r="CY266" s="35">
        <v>228.67647785379501</v>
      </c>
      <c r="CZ266" s="35">
        <v>172.48379058667501</v>
      </c>
      <c r="DA266" s="35">
        <v>68.156700264887405</v>
      </c>
      <c r="DC266" s="47">
        <f>AQ266*CW266*3600/AT266</f>
        <v>1003.2464646269735</v>
      </c>
      <c r="DD266" s="47">
        <f>(CX266/CW266)*DC266</f>
        <v>875.61644593923518</v>
      </c>
    </row>
    <row r="267" spans="1:108" s="1" customFormat="1" ht="24" customHeight="1" x14ac:dyDescent="0.3">
      <c r="A267" s="3" t="s">
        <v>470</v>
      </c>
      <c r="B267" s="11">
        <v>33.717148999999999</v>
      </c>
      <c r="C267" s="11">
        <v>-117.702502</v>
      </c>
      <c r="D267" s="23" t="str">
        <f>CONCATENATE(E267,"_",F267,"_",TEXT(G267,"00000"))</f>
        <v>ANG_CH4_00263</v>
      </c>
      <c r="E267" s="23" t="s">
        <v>20</v>
      </c>
      <c r="F267" s="23" t="s">
        <v>21</v>
      </c>
      <c r="G267" s="23">
        <f>G266+1</f>
        <v>263</v>
      </c>
      <c r="H267" s="11">
        <v>33.717148999999999</v>
      </c>
      <c r="I267" s="11">
        <v>-117.702502</v>
      </c>
      <c r="J267" s="3" t="s">
        <v>22</v>
      </c>
      <c r="K267" s="12" t="s">
        <v>36</v>
      </c>
      <c r="L267" s="12" t="s">
        <v>23</v>
      </c>
      <c r="M267" s="12" t="s">
        <v>24</v>
      </c>
      <c r="N267" s="1" t="s">
        <v>368</v>
      </c>
      <c r="O267" s="12" t="s">
        <v>27</v>
      </c>
      <c r="P267" s="12" t="s">
        <v>36</v>
      </c>
      <c r="Q267" s="12" t="s">
        <v>28</v>
      </c>
      <c r="R267" s="1" t="s">
        <v>367</v>
      </c>
      <c r="S267" s="3" t="str">
        <f>CONCATENATE(MID(R267,8,2),"/",MID(R267,10,2),"/",MID(R267,6,2))</f>
        <v>10/23/17</v>
      </c>
      <c r="T267" s="3" t="str">
        <f>CONCATENATE(MID(R267,13,2),":",MID(R267,15,2),":",MID(R267,17,2))</f>
        <v>19:32:20</v>
      </c>
      <c r="U267" s="22"/>
      <c r="V267" s="35">
        <v>4.3808815910799996</v>
      </c>
      <c r="W267" s="35">
        <v>6.6016486883500001</v>
      </c>
      <c r="X267" s="35">
        <v>6.6995010421199996</v>
      </c>
      <c r="Y267" s="35">
        <v>145.93066847</v>
      </c>
      <c r="Z267" s="35">
        <v>135.587351918</v>
      </c>
      <c r="AA267" s="35">
        <v>140.187196277</v>
      </c>
      <c r="AB267" s="35">
        <f>V267/Y267</f>
        <v>3.0020294137010742E-2</v>
      </c>
      <c r="AC267" s="35">
        <f>W267/Z267</f>
        <v>4.868926632878353E-2</v>
      </c>
      <c r="AD267" s="35">
        <f>X267/AA267</f>
        <v>4.7789678515877149E-2</v>
      </c>
      <c r="AE267" s="26">
        <v>10386</v>
      </c>
      <c r="AF267" s="26">
        <v>2090</v>
      </c>
      <c r="AG267" s="26">
        <v>1</v>
      </c>
      <c r="AH267" s="35">
        <v>0.11680994834699999</v>
      </c>
      <c r="AI267" s="35">
        <v>6.9205467495700002E-2</v>
      </c>
      <c r="AJ267" s="35">
        <v>7.0658869091200005E-2</v>
      </c>
      <c r="AK267" s="26">
        <v>403</v>
      </c>
      <c r="AL267" s="26">
        <v>632</v>
      </c>
      <c r="AM267" s="26">
        <v>640</v>
      </c>
      <c r="AN267" s="26"/>
      <c r="AO267" s="35" t="s">
        <v>647</v>
      </c>
      <c r="AP267" s="35" t="s">
        <v>647</v>
      </c>
      <c r="AQ267" s="35" t="s">
        <v>647</v>
      </c>
      <c r="AR267" s="35" t="s">
        <v>647</v>
      </c>
      <c r="AS267" s="35" t="s">
        <v>647</v>
      </c>
      <c r="AT267" s="35" t="s">
        <v>647</v>
      </c>
      <c r="AU267" s="35" t="e">
        <f>AO267/AR267</f>
        <v>#VALUE!</v>
      </c>
      <c r="AV267" s="35" t="e">
        <f>AP267/AS267</f>
        <v>#VALUE!</v>
      </c>
      <c r="AW267" s="35" t="e">
        <f>AQ267/AT267</f>
        <v>#VALUE!</v>
      </c>
      <c r="AX267" s="26" t="s">
        <v>647</v>
      </c>
      <c r="AY267" s="26" t="s">
        <v>647</v>
      </c>
      <c r="AZ267" s="26" t="s">
        <v>647</v>
      </c>
      <c r="BA267" s="35" t="s">
        <v>647</v>
      </c>
      <c r="BB267" s="35" t="s">
        <v>647</v>
      </c>
      <c r="BC267" s="35" t="s">
        <v>647</v>
      </c>
      <c r="BD267" s="26" t="s">
        <v>647</v>
      </c>
      <c r="BE267" s="26" t="s">
        <v>647</v>
      </c>
      <c r="BF267" s="26" t="s">
        <v>647</v>
      </c>
      <c r="BG267" s="27"/>
      <c r="BH267" s="35" t="s">
        <v>647</v>
      </c>
      <c r="BI267" s="35" t="s">
        <v>647</v>
      </c>
      <c r="BJ267" s="35" t="s">
        <v>647</v>
      </c>
      <c r="BK267" s="35" t="s">
        <v>647</v>
      </c>
      <c r="BL267" s="35" t="s">
        <v>647</v>
      </c>
      <c r="BM267" s="35" t="s">
        <v>647</v>
      </c>
      <c r="BN267" s="35" t="e">
        <f>BH267/BK267</f>
        <v>#VALUE!</v>
      </c>
      <c r="BO267" s="35" t="e">
        <f>BI267/BL267</f>
        <v>#VALUE!</v>
      </c>
      <c r="BP267" s="35" t="e">
        <f>BJ267/BM267</f>
        <v>#VALUE!</v>
      </c>
      <c r="BQ267" s="26" t="s">
        <v>647</v>
      </c>
      <c r="BR267" s="26" t="s">
        <v>647</v>
      </c>
      <c r="BS267" s="26" t="s">
        <v>647</v>
      </c>
      <c r="BT267" s="35" t="s">
        <v>647</v>
      </c>
      <c r="BU267" s="35" t="s">
        <v>647</v>
      </c>
      <c r="BV267" s="35" t="s">
        <v>647</v>
      </c>
      <c r="BW267" s="26" t="s">
        <v>647</v>
      </c>
      <c r="BX267" s="26" t="s">
        <v>647</v>
      </c>
      <c r="BY267" s="26" t="s">
        <v>647</v>
      </c>
      <c r="BZ267" s="27"/>
      <c r="CA267" s="35" t="s">
        <v>647</v>
      </c>
      <c r="CB267" s="35" t="s">
        <v>647</v>
      </c>
      <c r="CC267" s="35" t="s">
        <v>647</v>
      </c>
      <c r="CD267" s="35" t="s">
        <v>647</v>
      </c>
      <c r="CE267" s="35" t="s">
        <v>647</v>
      </c>
      <c r="CF267" s="35" t="s">
        <v>647</v>
      </c>
      <c r="CG267" s="35" t="e">
        <f>CA267/CD267</f>
        <v>#VALUE!</v>
      </c>
      <c r="CH267" s="35" t="e">
        <f>CB267/CE267</f>
        <v>#VALUE!</v>
      </c>
      <c r="CI267" s="35" t="e">
        <f>CC267/CF267</f>
        <v>#VALUE!</v>
      </c>
      <c r="CJ267" s="26" t="s">
        <v>647</v>
      </c>
      <c r="CK267" s="26" t="s">
        <v>647</v>
      </c>
      <c r="CL267" s="26" t="s">
        <v>647</v>
      </c>
      <c r="CM267" s="35" t="s">
        <v>647</v>
      </c>
      <c r="CN267" s="35" t="s">
        <v>647</v>
      </c>
      <c r="CO267" s="35" t="s">
        <v>647</v>
      </c>
      <c r="CP267" s="26" t="s">
        <v>647</v>
      </c>
      <c r="CQ267" s="26" t="s">
        <v>647</v>
      </c>
      <c r="CR267" s="26" t="s">
        <v>647</v>
      </c>
      <c r="CS267" s="26"/>
      <c r="CT267" s="35">
        <v>201710231800</v>
      </c>
      <c r="CU267" s="35">
        <v>201710232000</v>
      </c>
      <c r="CV267" s="35">
        <v>1.2019772950761101</v>
      </c>
      <c r="CW267" s="35">
        <v>1.82215406687196</v>
      </c>
      <c r="CX267" s="35">
        <v>1.5413197407344701</v>
      </c>
      <c r="CY267" s="35">
        <v>145.633181578658</v>
      </c>
      <c r="CZ267" s="35">
        <v>193.656860387378</v>
      </c>
      <c r="DA267" s="35">
        <v>71.254796937091299</v>
      </c>
      <c r="DC267" s="47" t="e">
        <f>AQ267*CW267*3600/AT267</f>
        <v>#VALUE!</v>
      </c>
      <c r="DD267" s="47" t="e">
        <f>(CX267/CW267)*DC267</f>
        <v>#VALUE!</v>
      </c>
    </row>
    <row r="268" spans="1:108" s="1" customFormat="1" ht="24" customHeight="1" x14ac:dyDescent="0.3">
      <c r="A268" s="3" t="s">
        <v>471</v>
      </c>
      <c r="B268" s="11">
        <v>33.720615000000002</v>
      </c>
      <c r="C268" s="11">
        <v>-117.704162</v>
      </c>
      <c r="D268" s="23" t="str">
        <f>CONCATENATE(E268,"_",F268,"_",TEXT(G268,"00000"))</f>
        <v>ANG_CH4_00264</v>
      </c>
      <c r="E268" s="23" t="s">
        <v>20</v>
      </c>
      <c r="F268" s="23" t="s">
        <v>21</v>
      </c>
      <c r="G268" s="23">
        <f>G267+1</f>
        <v>264</v>
      </c>
      <c r="H268" s="11">
        <v>33.720359999999999</v>
      </c>
      <c r="I268" s="11">
        <v>-117.702878</v>
      </c>
      <c r="J268" s="3" t="s">
        <v>22</v>
      </c>
      <c r="K268" s="12" t="s">
        <v>36</v>
      </c>
      <c r="L268" s="12" t="s">
        <v>23</v>
      </c>
      <c r="M268" s="12" t="s">
        <v>24</v>
      </c>
      <c r="N268" s="1" t="s">
        <v>369</v>
      </c>
      <c r="O268" s="12" t="s">
        <v>27</v>
      </c>
      <c r="P268" s="12" t="s">
        <v>36</v>
      </c>
      <c r="Q268" s="12" t="s">
        <v>28</v>
      </c>
      <c r="R268" s="1" t="s">
        <v>367</v>
      </c>
      <c r="S268" s="3" t="str">
        <f>CONCATENATE(MID(R268,8,2),"/",MID(R268,10,2),"/",MID(R268,6,2))</f>
        <v>10/23/17</v>
      </c>
      <c r="T268" s="3" t="str">
        <f>CONCATENATE(MID(R268,13,2),":",MID(R268,15,2),":",MID(R268,17,2))</f>
        <v>19:32:20</v>
      </c>
      <c r="U268" s="22"/>
      <c r="V268" s="35">
        <v>9.6442085977899996</v>
      </c>
      <c r="W268" s="35">
        <v>11.9674041855</v>
      </c>
      <c r="X268" s="35">
        <v>12.0982815415</v>
      </c>
      <c r="Y268" s="35">
        <v>142.90293908800001</v>
      </c>
      <c r="Z268" s="35">
        <v>145.56802533499999</v>
      </c>
      <c r="AA268" s="35">
        <v>148.80000000000001</v>
      </c>
      <c r="AB268" s="35">
        <f>V268/Y268</f>
        <v>6.7487825368315699E-2</v>
      </c>
      <c r="AC268" s="35">
        <f>W268/Z268</f>
        <v>8.2211764279683394E-2</v>
      </c>
      <c r="AD268" s="35">
        <f>X268/AA268</f>
        <v>8.1305655520833325E-2</v>
      </c>
      <c r="AE268" s="26">
        <v>16470</v>
      </c>
      <c r="AF268" s="26">
        <v>4382</v>
      </c>
      <c r="AG268" s="26">
        <v>1</v>
      </c>
      <c r="AH268" s="35">
        <v>4.2801970553800001E-2</v>
      </c>
      <c r="AI268" s="35">
        <v>3.4552926804600002E-2</v>
      </c>
      <c r="AJ268" s="35">
        <v>3.49090909091E-2</v>
      </c>
      <c r="AK268" s="26">
        <v>1077</v>
      </c>
      <c r="AL268" s="26">
        <v>1359</v>
      </c>
      <c r="AM268" s="26">
        <v>1375</v>
      </c>
      <c r="AN268" s="26"/>
      <c r="AO268" s="35">
        <v>10.8551807582</v>
      </c>
      <c r="AP268" s="35">
        <v>11.052274112599999</v>
      </c>
      <c r="AQ268" s="35">
        <v>11.0939542756</v>
      </c>
      <c r="AR268" s="35">
        <v>145.68915539599999</v>
      </c>
      <c r="AS268" s="35">
        <v>141.59046578100001</v>
      </c>
      <c r="AT268" s="35">
        <v>140.134685214</v>
      </c>
      <c r="AU268" s="35">
        <f>AO268/AR268</f>
        <v>7.4509188612524813E-2</v>
      </c>
      <c r="AV268" s="35">
        <f>AP268/AS268</f>
        <v>7.8058039089261205E-2</v>
      </c>
      <c r="AW268" s="35">
        <f>AQ268/AT268</f>
        <v>7.9166369544116766E-2</v>
      </c>
      <c r="AX268" s="26">
        <v>24</v>
      </c>
      <c r="AY268" s="26">
        <v>16</v>
      </c>
      <c r="AZ268" s="26">
        <v>13</v>
      </c>
      <c r="BA268" s="35">
        <v>5.4712766785300002E-2</v>
      </c>
      <c r="BB268" s="35">
        <v>5.1784970295000003E-2</v>
      </c>
      <c r="BC268" s="35">
        <v>5.0978458733999997E-2</v>
      </c>
      <c r="BD268" s="26">
        <v>1268</v>
      </c>
      <c r="BE268" s="26">
        <v>1302</v>
      </c>
      <c r="BF268" s="26">
        <v>1309</v>
      </c>
      <c r="BG268" s="27"/>
      <c r="BH268" s="35">
        <v>6.9850276043599999</v>
      </c>
      <c r="BI268" s="35">
        <v>7.6287114698699998</v>
      </c>
      <c r="BJ268" s="35">
        <v>7.6287114698699998</v>
      </c>
      <c r="BK268" s="35">
        <v>130.70707708500001</v>
      </c>
      <c r="BL268" s="35">
        <v>139.86693676499999</v>
      </c>
      <c r="BM268" s="35">
        <v>135.33192528000001</v>
      </c>
      <c r="BN268" s="35">
        <f>BH268/BK268</f>
        <v>5.3440316776555051E-2</v>
      </c>
      <c r="BO268" s="35">
        <f>BI268/BL268</f>
        <v>5.454263635363317E-2</v>
      </c>
      <c r="BP268" s="35">
        <f>BJ268/BM268</f>
        <v>5.6370375682502812E-2</v>
      </c>
      <c r="BQ268" s="26">
        <v>3</v>
      </c>
      <c r="BR268" s="26">
        <v>1</v>
      </c>
      <c r="BS268" s="26">
        <v>1</v>
      </c>
      <c r="BT268" s="35">
        <v>0.102202734447</v>
      </c>
      <c r="BU268" s="35">
        <v>9.9407915255800006E-2</v>
      </c>
      <c r="BV268" s="35">
        <v>9.6184737228200007E-2</v>
      </c>
      <c r="BW268" s="26">
        <v>609</v>
      </c>
      <c r="BX268" s="26">
        <v>670</v>
      </c>
      <c r="BY268" s="26">
        <v>670</v>
      </c>
      <c r="BZ268" s="27"/>
      <c r="CA268" s="35">
        <v>10.8551807582</v>
      </c>
      <c r="CB268" s="35">
        <v>11.052274112599999</v>
      </c>
      <c r="CC268" s="35">
        <v>11.0939542756</v>
      </c>
      <c r="CD268" s="35">
        <v>71.769631460699998</v>
      </c>
      <c r="CE268" s="35">
        <v>74.778874021999997</v>
      </c>
      <c r="CF268" s="35">
        <v>74.778874021999997</v>
      </c>
      <c r="CG268" s="35">
        <f>CA268/CD268</f>
        <v>0.1512503344000608</v>
      </c>
      <c r="CH268" s="35">
        <f>CB268/CE268</f>
        <v>0.14779941871481525</v>
      </c>
      <c r="CI268" s="35">
        <f>CC268/CF268</f>
        <v>0.14835679756740053</v>
      </c>
      <c r="CJ268" s="26">
        <v>24</v>
      </c>
      <c r="CK268" s="26">
        <v>16</v>
      </c>
      <c r="CL268" s="26">
        <v>13</v>
      </c>
      <c r="CM268" s="35">
        <v>2.6952693202899999E-2</v>
      </c>
      <c r="CN268" s="35">
        <v>2.7349452864499999E-2</v>
      </c>
      <c r="CO268" s="35">
        <v>2.7203199105800002E-2</v>
      </c>
      <c r="CP268" s="26">
        <v>1268</v>
      </c>
      <c r="CQ268" s="26">
        <v>1302</v>
      </c>
      <c r="CR268" s="26">
        <v>1309</v>
      </c>
      <c r="CS268" s="26"/>
      <c r="CT268" s="35">
        <v>201710231800</v>
      </c>
      <c r="CU268" s="35">
        <v>201710232000</v>
      </c>
      <c r="CV268" s="35">
        <v>1.2019772950761101</v>
      </c>
      <c r="CW268" s="35">
        <v>1.82215406687196</v>
      </c>
      <c r="CX268" s="35">
        <v>1.5413197407344701</v>
      </c>
      <c r="CY268" s="35">
        <v>145.633181578658</v>
      </c>
      <c r="CZ268" s="35">
        <v>193.656860387378</v>
      </c>
      <c r="DA268" s="35">
        <v>71.254796937091299</v>
      </c>
      <c r="DC268" s="47">
        <f>AQ268*CW268*3600/AT268</f>
        <v>519.31196000748298</v>
      </c>
      <c r="DD268" s="47">
        <f>(CX268/CW268)*DC268</f>
        <v>439.2744774502583</v>
      </c>
    </row>
    <row r="269" spans="1:108" s="1" customFormat="1" ht="24" customHeight="1" x14ac:dyDescent="0.3">
      <c r="A269" s="3" t="s">
        <v>472</v>
      </c>
      <c r="B269" s="11">
        <v>33.71463</v>
      </c>
      <c r="C269" s="11">
        <v>-117.705958</v>
      </c>
      <c r="D269" s="23" t="str">
        <f>CONCATENATE(E269,"_",F269,"_",TEXT(G269,"00000"))</f>
        <v>ANG_CH4_00265</v>
      </c>
      <c r="E269" s="23" t="s">
        <v>20</v>
      </c>
      <c r="F269" s="23" t="s">
        <v>21</v>
      </c>
      <c r="G269" s="23">
        <f>G268+1</f>
        <v>265</v>
      </c>
      <c r="H269" s="11">
        <v>33.71463</v>
      </c>
      <c r="I269" s="11">
        <v>-117.705958</v>
      </c>
      <c r="J269" s="3" t="s">
        <v>25</v>
      </c>
      <c r="K269" s="12" t="s">
        <v>36</v>
      </c>
      <c r="L269" s="12" t="s">
        <v>23</v>
      </c>
      <c r="M269" s="12" t="s">
        <v>24</v>
      </c>
      <c r="N269" s="1" t="s">
        <v>366</v>
      </c>
      <c r="O269" s="12" t="s">
        <v>27</v>
      </c>
      <c r="P269" s="12" t="s">
        <v>36</v>
      </c>
      <c r="Q269" s="12" t="s">
        <v>28</v>
      </c>
      <c r="R269" s="1" t="s">
        <v>367</v>
      </c>
      <c r="S269" s="3" t="str">
        <f>CONCATENATE(MID(R269,8,2),"/",MID(R269,10,2),"/",MID(R269,6,2))</f>
        <v>10/23/17</v>
      </c>
      <c r="T269" s="3" t="str">
        <f>CONCATENATE(MID(R269,13,2),":",MID(R269,15,2),":",MID(R269,17,2))</f>
        <v>19:32:20</v>
      </c>
      <c r="U269" s="22"/>
      <c r="V269" s="35">
        <v>16.4046612032</v>
      </c>
      <c r="W269" s="35">
        <v>18.6347849928</v>
      </c>
      <c r="X269" s="35">
        <v>21.414663203</v>
      </c>
      <c r="Y269" s="35">
        <v>147.795568269</v>
      </c>
      <c r="Z269" s="35">
        <v>138.53219842300001</v>
      </c>
      <c r="AA269" s="35">
        <v>146.522148496</v>
      </c>
      <c r="AB269" s="35">
        <f>V269/Y269</f>
        <v>0.11099562317959479</v>
      </c>
      <c r="AC269" s="35">
        <f>W269/Z269</f>
        <v>0.1345159118597091</v>
      </c>
      <c r="AD269" s="35">
        <f>X269/AA269</f>
        <v>0.14615307940003769</v>
      </c>
      <c r="AE269" s="26">
        <v>16980</v>
      </c>
      <c r="AF269" s="26">
        <v>5327</v>
      </c>
      <c r="AG269" s="26">
        <v>1</v>
      </c>
      <c r="AH269" s="35">
        <v>3.0778560209300001E-2</v>
      </c>
      <c r="AI269" s="35">
        <v>2.62714908542E-2</v>
      </c>
      <c r="AJ269" s="35">
        <v>2.4968414787300001E-2</v>
      </c>
      <c r="AK269" s="26">
        <v>1549</v>
      </c>
      <c r="AL269" s="26">
        <v>1701</v>
      </c>
      <c r="AM269" s="26">
        <v>1893</v>
      </c>
      <c r="AN269" s="26"/>
      <c r="AO269" s="35">
        <v>3.4317404284199999</v>
      </c>
      <c r="AP269" s="35">
        <v>3.6021318148899999</v>
      </c>
      <c r="AQ269" s="35">
        <v>3.6629541095000002</v>
      </c>
      <c r="AR269" s="35">
        <v>114.579972072</v>
      </c>
      <c r="AS269" s="35">
        <v>145.03689185900001</v>
      </c>
      <c r="AT269" s="35">
        <v>62.012256852999997</v>
      </c>
      <c r="AU269" s="35">
        <f>AO269/AR269</f>
        <v>2.9950613238616915E-2</v>
      </c>
      <c r="AV269" s="35">
        <f>AP269/AS269</f>
        <v>2.4835969446945067E-2</v>
      </c>
      <c r="AW269" s="35">
        <f>AQ269/AT269</f>
        <v>5.9068227724448572E-2</v>
      </c>
      <c r="AX269" s="26">
        <v>82</v>
      </c>
      <c r="AY269" s="26">
        <v>42</v>
      </c>
      <c r="AZ269" s="26">
        <v>24</v>
      </c>
      <c r="BA269" s="35">
        <v>8.3047018969300002E-2</v>
      </c>
      <c r="BB269" s="35">
        <v>0.10023974833</v>
      </c>
      <c r="BC269" s="35">
        <v>4.2245559542899998E-2</v>
      </c>
      <c r="BD269" s="26">
        <v>657</v>
      </c>
      <c r="BE269" s="26">
        <v>689</v>
      </c>
      <c r="BF269" s="26">
        <v>699</v>
      </c>
      <c r="BG269" s="27"/>
      <c r="BH269" s="35" t="s">
        <v>647</v>
      </c>
      <c r="BI269" s="35" t="s">
        <v>647</v>
      </c>
      <c r="BJ269" s="35" t="s">
        <v>647</v>
      </c>
      <c r="BK269" s="35" t="s">
        <v>647</v>
      </c>
      <c r="BL269" s="35" t="s">
        <v>647</v>
      </c>
      <c r="BM269" s="35" t="s">
        <v>647</v>
      </c>
      <c r="BN269" s="35" t="e">
        <f>BH269/BK269</f>
        <v>#VALUE!</v>
      </c>
      <c r="BO269" s="35" t="e">
        <f>BI269/BL269</f>
        <v>#VALUE!</v>
      </c>
      <c r="BP269" s="35" t="e">
        <f>BJ269/BM269</f>
        <v>#VALUE!</v>
      </c>
      <c r="BQ269" s="26" t="s">
        <v>647</v>
      </c>
      <c r="BR269" s="26" t="s">
        <v>647</v>
      </c>
      <c r="BS269" s="26" t="s">
        <v>647</v>
      </c>
      <c r="BT269" s="35" t="s">
        <v>647</v>
      </c>
      <c r="BU269" s="35" t="s">
        <v>647</v>
      </c>
      <c r="BV269" s="35" t="s">
        <v>647</v>
      </c>
      <c r="BW269" s="26" t="s">
        <v>647</v>
      </c>
      <c r="BX269" s="26" t="s">
        <v>647</v>
      </c>
      <c r="BY269" s="26" t="s">
        <v>647</v>
      </c>
      <c r="BZ269" s="27"/>
      <c r="CA269" s="35">
        <v>3.4317404284199999</v>
      </c>
      <c r="CB269" s="35">
        <v>3.6021318148899999</v>
      </c>
      <c r="CC269" s="35">
        <v>3.6629541095000002</v>
      </c>
      <c r="CD269" s="35">
        <v>68.144919106299994</v>
      </c>
      <c r="CE269" s="35">
        <v>67.002835760899998</v>
      </c>
      <c r="CF269" s="35">
        <v>62.012256852999997</v>
      </c>
      <c r="CG269" s="35">
        <f>CA269/CD269</f>
        <v>5.0359446799941032E-2</v>
      </c>
      <c r="CH269" s="35">
        <f>CB269/CE269</f>
        <v>5.3760885998082646E-2</v>
      </c>
      <c r="CI269" s="35">
        <f>CC269/CF269</f>
        <v>5.9068227724448572E-2</v>
      </c>
      <c r="CJ269" s="26">
        <v>82</v>
      </c>
      <c r="CK269" s="26">
        <v>42</v>
      </c>
      <c r="CL269" s="26">
        <v>24</v>
      </c>
      <c r="CM269" s="35">
        <v>4.9391113362500003E-2</v>
      </c>
      <c r="CN269" s="35">
        <v>4.6307855249800002E-2</v>
      </c>
      <c r="CO269" s="35">
        <v>4.2245559542899998E-2</v>
      </c>
      <c r="CP269" s="26">
        <v>657</v>
      </c>
      <c r="CQ269" s="26">
        <v>689</v>
      </c>
      <c r="CR269" s="26">
        <v>699</v>
      </c>
      <c r="CS269" s="26"/>
      <c r="CT269" s="35">
        <v>201710231800</v>
      </c>
      <c r="CU269" s="35">
        <v>201710232000</v>
      </c>
      <c r="CV269" s="35">
        <v>1.2019772950761101</v>
      </c>
      <c r="CW269" s="35">
        <v>1.82215406687196</v>
      </c>
      <c r="CX269" s="35">
        <v>1.5413197407344701</v>
      </c>
      <c r="CY269" s="35">
        <v>145.633181578658</v>
      </c>
      <c r="CZ269" s="35">
        <v>193.656860387378</v>
      </c>
      <c r="DA269" s="35">
        <v>71.254796937091299</v>
      </c>
      <c r="DC269" s="47">
        <f>AQ269*CW269*3600/AT269</f>
        <v>387.47308093568284</v>
      </c>
      <c r="DD269" s="47">
        <f>(CX269/CW269)*DC269</f>
        <v>327.75489159081013</v>
      </c>
    </row>
    <row r="270" spans="1:108" s="1" customFormat="1" ht="24" customHeight="1" x14ac:dyDescent="0.3">
      <c r="A270" s="3" t="s">
        <v>467</v>
      </c>
      <c r="B270" s="11">
        <v>33.720351000000001</v>
      </c>
      <c r="C270" s="11">
        <v>-117.702635</v>
      </c>
      <c r="D270" s="23" t="str">
        <f>CONCATENATE(E270,"_",F270,"_",TEXT(G270,"00000"))</f>
        <v>ANG_CH4_00266</v>
      </c>
      <c r="E270" s="23" t="s">
        <v>20</v>
      </c>
      <c r="F270" s="23" t="s">
        <v>21</v>
      </c>
      <c r="G270" s="23">
        <f>G269+1</f>
        <v>266</v>
      </c>
      <c r="H270" s="11">
        <v>33.720359999999999</v>
      </c>
      <c r="I270" s="11">
        <v>-117.702878</v>
      </c>
      <c r="J270" s="3" t="s">
        <v>22</v>
      </c>
      <c r="K270" s="12" t="s">
        <v>36</v>
      </c>
      <c r="L270" s="12" t="s">
        <v>23</v>
      </c>
      <c r="M270" s="12" t="s">
        <v>24</v>
      </c>
      <c r="N270" s="1" t="s">
        <v>364</v>
      </c>
      <c r="O270" s="12" t="s">
        <v>27</v>
      </c>
      <c r="P270" s="12" t="s">
        <v>36</v>
      </c>
      <c r="Q270" s="12" t="s">
        <v>28</v>
      </c>
      <c r="R270" s="1" t="s">
        <v>361</v>
      </c>
      <c r="S270" s="3" t="str">
        <f>CONCATENATE(MID(R270,8,2),"/",MID(R270,10,2),"/",MID(R270,6,2))</f>
        <v>10/23/17</v>
      </c>
      <c r="T270" s="3" t="str">
        <f>CONCATENATE(MID(R270,13,2),":",MID(R270,15,2),":",MID(R270,17,2))</f>
        <v>21:50:31</v>
      </c>
      <c r="U270" s="22"/>
      <c r="V270" s="35">
        <v>14.1511858599</v>
      </c>
      <c r="W270" s="35">
        <v>15.5754869503</v>
      </c>
      <c r="X270" s="35">
        <v>15.696768048599999</v>
      </c>
      <c r="Y270" s="35">
        <v>145.73297499200001</v>
      </c>
      <c r="Z270" s="35">
        <v>135.05472964699999</v>
      </c>
      <c r="AA270" s="35">
        <v>145.27064397199999</v>
      </c>
      <c r="AB270" s="35">
        <f>V270/Y270</f>
        <v>9.7103526917479227E-2</v>
      </c>
      <c r="AC270" s="35">
        <f>W270/Z270</f>
        <v>0.11532722320062772</v>
      </c>
      <c r="AD270" s="35">
        <f>X270/AA270</f>
        <v>0.10805189279415223</v>
      </c>
      <c r="AE270" s="26">
        <v>9078</v>
      </c>
      <c r="AF270" s="26">
        <v>3293</v>
      </c>
      <c r="AG270" s="26">
        <v>2</v>
      </c>
      <c r="AH270" s="35">
        <v>3.1763943982500001E-2</v>
      </c>
      <c r="AI270" s="35">
        <v>2.68098718902E-2</v>
      </c>
      <c r="AJ270" s="35">
        <v>2.86264496368E-2</v>
      </c>
      <c r="AK270" s="26">
        <v>1480</v>
      </c>
      <c r="AL270" s="26">
        <v>1625</v>
      </c>
      <c r="AM270" s="26">
        <v>1637</v>
      </c>
      <c r="AN270" s="26"/>
      <c r="AO270" s="35">
        <v>21.145936904199999</v>
      </c>
      <c r="AP270" s="35">
        <v>21.224531898199999</v>
      </c>
      <c r="AQ270" s="35">
        <v>21.2511860531</v>
      </c>
      <c r="AR270" s="35">
        <v>148.84837923200001</v>
      </c>
      <c r="AS270" s="35">
        <v>144.33585833000001</v>
      </c>
      <c r="AT270" s="35">
        <v>105.460988048</v>
      </c>
      <c r="AU270" s="35">
        <f>AO270/AR270</f>
        <v>0.14206360199086374</v>
      </c>
      <c r="AV270" s="35">
        <f>AP270/AS270</f>
        <v>0.14704961153640439</v>
      </c>
      <c r="AW270" s="35">
        <f>AQ270/AT270</f>
        <v>0.20150755693117189</v>
      </c>
      <c r="AX270" s="26">
        <v>66</v>
      </c>
      <c r="AY270" s="26">
        <v>43</v>
      </c>
      <c r="AZ270" s="26">
        <v>20</v>
      </c>
      <c r="BA270" s="35">
        <v>2.5524011734500002E-2</v>
      </c>
      <c r="BB270" s="35">
        <v>2.45381510567E-2</v>
      </c>
      <c r="BC270" s="35">
        <v>1.7903571521599999E-2</v>
      </c>
      <c r="BD270" s="26">
        <v>2777</v>
      </c>
      <c r="BE270" s="26">
        <v>2801</v>
      </c>
      <c r="BF270" s="26">
        <v>2805</v>
      </c>
      <c r="BG270" s="27"/>
      <c r="BH270" s="35">
        <v>14.609034768700001</v>
      </c>
      <c r="BI270" s="35">
        <v>14.8484679351</v>
      </c>
      <c r="BJ270" s="35">
        <v>14.8484679351</v>
      </c>
      <c r="BK270" s="35">
        <v>147.13493806700001</v>
      </c>
      <c r="BL270" s="35">
        <v>147.074980877</v>
      </c>
      <c r="BM270" s="35">
        <v>147.074980877</v>
      </c>
      <c r="BN270" s="35">
        <f>BH270/BK270</f>
        <v>9.9290045998779483E-2</v>
      </c>
      <c r="BO270" s="35">
        <f>BI270/BL270</f>
        <v>0.1009584896530967</v>
      </c>
      <c r="BP270" s="35">
        <f>BJ270/BM270</f>
        <v>0.1009584896530967</v>
      </c>
      <c r="BQ270" s="26">
        <v>2</v>
      </c>
      <c r="BR270" s="26">
        <v>1</v>
      </c>
      <c r="BS270" s="26">
        <v>1</v>
      </c>
      <c r="BT270" s="35">
        <v>4.7533416704500002E-2</v>
      </c>
      <c r="BU270" s="35">
        <v>4.6721617865000002E-2</v>
      </c>
      <c r="BV270" s="35">
        <v>4.6721617865000002E-2</v>
      </c>
      <c r="BW270" s="26">
        <v>1474</v>
      </c>
      <c r="BX270" s="26">
        <v>1499</v>
      </c>
      <c r="BY270" s="26">
        <v>1499</v>
      </c>
      <c r="BZ270" s="27"/>
      <c r="CA270" s="35">
        <v>20.851710387899999</v>
      </c>
      <c r="CB270" s="35">
        <v>21.224531898199999</v>
      </c>
      <c r="CC270" s="35">
        <v>21.2511860531</v>
      </c>
      <c r="CD270" s="35">
        <v>73.978442806000004</v>
      </c>
      <c r="CE270" s="35">
        <v>73.259606878599996</v>
      </c>
      <c r="CF270" s="35">
        <v>69.427156070199999</v>
      </c>
      <c r="CG270" s="35">
        <f>CA270/CD270</f>
        <v>0.28186198028770654</v>
      </c>
      <c r="CH270" s="35">
        <f>CB270/CE270</f>
        <v>0.28971670477800415</v>
      </c>
      <c r="CI270" s="35">
        <f>CC270/CF270</f>
        <v>0.30609328187967616</v>
      </c>
      <c r="CJ270" s="26">
        <v>66</v>
      </c>
      <c r="CK270" s="26">
        <v>43</v>
      </c>
      <c r="CL270" s="26">
        <v>20</v>
      </c>
      <c r="CM270" s="35">
        <v>1.2889802381099999E-2</v>
      </c>
      <c r="CN270" s="35">
        <v>1.2454668720100001E-2</v>
      </c>
      <c r="CO270" s="35">
        <v>1.1786292516800001E-2</v>
      </c>
      <c r="CP270" s="26">
        <v>2733</v>
      </c>
      <c r="CQ270" s="26">
        <v>2801</v>
      </c>
      <c r="CR270" s="26">
        <v>2805</v>
      </c>
      <c r="CS270" s="26"/>
      <c r="CT270" s="35">
        <v>201710232000</v>
      </c>
      <c r="CU270" s="35">
        <v>201710232200</v>
      </c>
      <c r="CV270" s="35">
        <v>0.87950673806976998</v>
      </c>
      <c r="CW270" s="35">
        <v>2.0487651042259101</v>
      </c>
      <c r="CX270" s="35">
        <v>1.09804160103091</v>
      </c>
      <c r="CY270" s="35">
        <v>330.175377381305</v>
      </c>
      <c r="CZ270" s="35">
        <v>215.586856035468</v>
      </c>
      <c r="DA270" s="35">
        <v>114.10560309188401</v>
      </c>
      <c r="DC270" s="47">
        <f>AQ270*CW270*3600/AT270</f>
        <v>1486.2299431622432</v>
      </c>
      <c r="DD270" s="47">
        <f>(CX270/CW270)*DC270</f>
        <v>796.54924955711249</v>
      </c>
    </row>
    <row r="271" spans="1:108" s="1" customFormat="1" ht="24" customHeight="1" x14ac:dyDescent="0.3">
      <c r="A271" s="3" t="s">
        <v>468</v>
      </c>
      <c r="B271" s="11">
        <v>33.70843</v>
      </c>
      <c r="C271" s="11">
        <v>-117.70817</v>
      </c>
      <c r="D271" s="23" t="str">
        <f>CONCATENATE(E271,"_",F271,"_",TEXT(G271,"00000"))</f>
        <v>ANG_CH4_00267</v>
      </c>
      <c r="E271" s="23" t="s">
        <v>20</v>
      </c>
      <c r="F271" s="23" t="s">
        <v>21</v>
      </c>
      <c r="G271" s="23">
        <f>G270+1</f>
        <v>267</v>
      </c>
      <c r="H271" s="11">
        <v>33.70843</v>
      </c>
      <c r="I271" s="11">
        <v>-117.70817</v>
      </c>
      <c r="J271" s="3" t="s">
        <v>25</v>
      </c>
      <c r="K271" s="12" t="s">
        <v>36</v>
      </c>
      <c r="L271" s="12" t="s">
        <v>23</v>
      </c>
      <c r="M271" s="12" t="s">
        <v>24</v>
      </c>
      <c r="N271" s="1" t="s">
        <v>360</v>
      </c>
      <c r="O271" s="12" t="s">
        <v>27</v>
      </c>
      <c r="P271" s="12" t="s">
        <v>36</v>
      </c>
      <c r="Q271" s="12" t="s">
        <v>28</v>
      </c>
      <c r="R271" s="1" t="s">
        <v>361</v>
      </c>
      <c r="S271" s="3" t="str">
        <f>CONCATENATE(MID(R271,8,2),"/",MID(R271,10,2),"/",MID(R271,6,2))</f>
        <v>10/23/17</v>
      </c>
      <c r="T271" s="3" t="str">
        <f>CONCATENATE(MID(R271,13,2),":",MID(R271,15,2),":",MID(R271,17,2))</f>
        <v>21:50:31</v>
      </c>
      <c r="U271" s="22"/>
      <c r="V271" s="35">
        <v>30.297633916100001</v>
      </c>
      <c r="W271" s="35">
        <v>30.326009723399999</v>
      </c>
      <c r="X271" s="35">
        <v>28.766109743099999</v>
      </c>
      <c r="Y271" s="35">
        <v>147.959453905</v>
      </c>
      <c r="Z271" s="35">
        <v>147.959453905</v>
      </c>
      <c r="AA271" s="35">
        <v>130</v>
      </c>
      <c r="AB271" s="35">
        <f>V271/Y271</f>
        <v>0.20476984144286675</v>
      </c>
      <c r="AC271" s="35">
        <f>W271/Z271</f>
        <v>0.20496162241090288</v>
      </c>
      <c r="AD271" s="35">
        <f>X271/AA271</f>
        <v>0.22127776725461537</v>
      </c>
      <c r="AE271" s="26">
        <v>1433</v>
      </c>
      <c r="AF271" s="26">
        <v>570</v>
      </c>
      <c r="AG271" s="26">
        <v>75</v>
      </c>
      <c r="AH271" s="35">
        <v>1.2153725472799999E-2</v>
      </c>
      <c r="AI271" s="35">
        <v>1.2139764842900001E-2</v>
      </c>
      <c r="AJ271" s="35">
        <v>1.1409513779199999E-2</v>
      </c>
      <c r="AK271" s="26">
        <v>6087</v>
      </c>
      <c r="AL271" s="26">
        <v>6094</v>
      </c>
      <c r="AM271" s="26">
        <v>5697</v>
      </c>
      <c r="AN271" s="26"/>
      <c r="AO271" s="35">
        <v>15.4587426365</v>
      </c>
      <c r="AP271" s="35">
        <v>15.746879659599999</v>
      </c>
      <c r="AQ271" s="35">
        <v>15.746879659599999</v>
      </c>
      <c r="AR271" s="35">
        <v>140.71567076900001</v>
      </c>
      <c r="AS271" s="35">
        <v>145.446794396</v>
      </c>
      <c r="AT271" s="35">
        <v>144.18300870799999</v>
      </c>
      <c r="AU271" s="35">
        <f>AO271/AR271</f>
        <v>0.10985800339094569</v>
      </c>
      <c r="AV271" s="35">
        <f>AP271/AS271</f>
        <v>0.10826556697239291</v>
      </c>
      <c r="AW271" s="35">
        <f>AQ271/AT271</f>
        <v>0.1092145308986487</v>
      </c>
      <c r="AX271" s="26">
        <v>358</v>
      </c>
      <c r="AY271" s="26">
        <v>129</v>
      </c>
      <c r="AZ271" s="26">
        <v>47</v>
      </c>
      <c r="BA271" s="35">
        <v>2.4155537949200001E-2</v>
      </c>
      <c r="BB271" s="35">
        <v>2.4508272570299999E-2</v>
      </c>
      <c r="BC271" s="35">
        <v>2.4295320444099999E-2</v>
      </c>
      <c r="BD271" s="26">
        <v>2774</v>
      </c>
      <c r="BE271" s="26">
        <v>2826</v>
      </c>
      <c r="BF271" s="26">
        <v>2826</v>
      </c>
      <c r="BG271" s="27"/>
      <c r="BH271" s="35">
        <v>1.4444937866700001</v>
      </c>
      <c r="BI271" s="35">
        <v>1.4444937866700001</v>
      </c>
      <c r="BJ271" s="35">
        <v>3.0124576544699999</v>
      </c>
      <c r="BK271" s="35">
        <v>65.6060972776</v>
      </c>
      <c r="BL271" s="35">
        <v>65.6060972776</v>
      </c>
      <c r="BM271" s="35">
        <v>147.68838816900001</v>
      </c>
      <c r="BN271" s="35">
        <f>BH271/BK271</f>
        <v>2.2017675896157839E-2</v>
      </c>
      <c r="BO271" s="35">
        <f>BI271/BL271</f>
        <v>2.2017675896157839E-2</v>
      </c>
      <c r="BP271" s="35">
        <f>BJ271/BM271</f>
        <v>2.0397390017032623E-2</v>
      </c>
      <c r="BQ271" s="26">
        <v>12</v>
      </c>
      <c r="BR271" s="26">
        <v>10</v>
      </c>
      <c r="BS271" s="26">
        <v>6</v>
      </c>
      <c r="BT271" s="35">
        <v>0.15542785424700001</v>
      </c>
      <c r="BU271" s="35">
        <v>0.15542785424700001</v>
      </c>
      <c r="BV271" s="35">
        <v>0.17986650611300001</v>
      </c>
      <c r="BW271" s="26">
        <v>201</v>
      </c>
      <c r="BX271" s="26">
        <v>201</v>
      </c>
      <c r="BY271" s="26">
        <v>391</v>
      </c>
      <c r="BZ271" s="27"/>
      <c r="CA271" s="35">
        <v>15.4587426365</v>
      </c>
      <c r="CB271" s="35">
        <v>15.746879659599999</v>
      </c>
      <c r="CC271" s="35">
        <v>15.746879659599999</v>
      </c>
      <c r="CD271" s="35">
        <v>71.523422736900002</v>
      </c>
      <c r="CE271" s="35">
        <v>73.469993875100002</v>
      </c>
      <c r="CF271" s="35">
        <v>67.625217190000001</v>
      </c>
      <c r="CG271" s="35">
        <f>CA271/CD271</f>
        <v>0.21613538677203997</v>
      </c>
      <c r="CH271" s="35">
        <f>CB271/CE271</f>
        <v>0.21433076047848745</v>
      </c>
      <c r="CI271" s="35">
        <f>CC271/CF271</f>
        <v>0.23285514359765414</v>
      </c>
      <c r="CJ271" s="26">
        <v>358</v>
      </c>
      <c r="CK271" s="26">
        <v>129</v>
      </c>
      <c r="CL271" s="26">
        <v>47</v>
      </c>
      <c r="CM271" s="35">
        <v>1.22778560677E-2</v>
      </c>
      <c r="CN271" s="35">
        <v>1.23799403288E-2</v>
      </c>
      <c r="CO271" s="35">
        <v>1.13950758585E-2</v>
      </c>
      <c r="CP271" s="26">
        <v>2774</v>
      </c>
      <c r="CQ271" s="26">
        <v>2826</v>
      </c>
      <c r="CR271" s="26">
        <v>2826</v>
      </c>
      <c r="CS271" s="26"/>
      <c r="CT271" s="35">
        <v>201710232000</v>
      </c>
      <c r="CU271" s="35">
        <v>201710232200</v>
      </c>
      <c r="CV271" s="35">
        <v>0.87950673806976998</v>
      </c>
      <c r="CW271" s="35">
        <v>1.89663034423542</v>
      </c>
      <c r="CX271" s="35">
        <v>0.91495853735752197</v>
      </c>
      <c r="CY271" s="35">
        <v>330.175377381305</v>
      </c>
      <c r="CZ271" s="35">
        <v>234.385138695667</v>
      </c>
      <c r="DA271" s="35">
        <v>103.11511752716601</v>
      </c>
      <c r="DC271" s="47">
        <f>AQ271*CW271*3600/AT271</f>
        <v>745.70253600173044</v>
      </c>
      <c r="DD271" s="47">
        <f>(CX271/CW271)*DC271</f>
        <v>359.7363628171758</v>
      </c>
    </row>
    <row r="272" spans="1:108" s="1" customFormat="1" ht="24" customHeight="1" x14ac:dyDescent="0.3">
      <c r="A272" s="3" t="s">
        <v>469</v>
      </c>
      <c r="B272" s="11">
        <v>33.713647000000002</v>
      </c>
      <c r="C272" s="11">
        <v>-117.703793</v>
      </c>
      <c r="D272" s="23" t="str">
        <f>CONCATENATE(E272,"_",F272,"_",TEXT(G272,"00000"))</f>
        <v>ANG_CH4_00268</v>
      </c>
      <c r="E272" s="23" t="s">
        <v>20</v>
      </c>
      <c r="F272" s="23" t="s">
        <v>21</v>
      </c>
      <c r="G272" s="23">
        <f>G271+1</f>
        <v>268</v>
      </c>
      <c r="H272" s="11">
        <v>33.713647000000002</v>
      </c>
      <c r="I272" s="11">
        <v>-117.703793</v>
      </c>
      <c r="J272" s="3" t="s">
        <v>25</v>
      </c>
      <c r="K272" s="12" t="s">
        <v>36</v>
      </c>
      <c r="L272" s="12" t="s">
        <v>23</v>
      </c>
      <c r="M272" s="12" t="s">
        <v>24</v>
      </c>
      <c r="N272" s="1" t="s">
        <v>362</v>
      </c>
      <c r="O272" s="12" t="s">
        <v>27</v>
      </c>
      <c r="P272" s="12" t="s">
        <v>36</v>
      </c>
      <c r="Q272" s="12" t="s">
        <v>28</v>
      </c>
      <c r="R272" s="1" t="s">
        <v>361</v>
      </c>
      <c r="S272" s="3" t="str">
        <f>CONCATENATE(MID(R272,8,2),"/",MID(R272,10,2),"/",MID(R272,6,2))</f>
        <v>10/23/17</v>
      </c>
      <c r="T272" s="3" t="str">
        <f>CONCATENATE(MID(R272,13,2),":",MID(R272,15,2),":",MID(R272,17,2))</f>
        <v>21:50:31</v>
      </c>
      <c r="U272" s="22"/>
      <c r="V272" s="35">
        <v>15.900305467600001</v>
      </c>
      <c r="W272" s="35">
        <v>16.394438850299998</v>
      </c>
      <c r="X272" s="35">
        <v>16.650773845300002</v>
      </c>
      <c r="Y272" s="35">
        <v>120.740920984</v>
      </c>
      <c r="Z272" s="35">
        <v>135.05472964699999</v>
      </c>
      <c r="AA272" s="35">
        <v>145.27064397199999</v>
      </c>
      <c r="AB272" s="35">
        <f>V272/Y272</f>
        <v>0.13168944992317089</v>
      </c>
      <c r="AC272" s="35">
        <f>W272/Z272</f>
        <v>0.12139107525631312</v>
      </c>
      <c r="AD272" s="35">
        <f>X272/AA272</f>
        <v>0.11461898557088612</v>
      </c>
      <c r="AE272" s="26">
        <v>10121</v>
      </c>
      <c r="AF272" s="26">
        <v>3293</v>
      </c>
      <c r="AG272" s="26">
        <v>2</v>
      </c>
      <c r="AH272" s="35">
        <v>2.4388656348300002E-2</v>
      </c>
      <c r="AI272" s="35">
        <v>2.64517558115E-2</v>
      </c>
      <c r="AJ272" s="35">
        <v>2.7993726436899999E-2</v>
      </c>
      <c r="AK272" s="26">
        <v>1597</v>
      </c>
      <c r="AL272" s="26">
        <v>1647</v>
      </c>
      <c r="AM272" s="26">
        <v>1674</v>
      </c>
      <c r="AN272" s="26"/>
      <c r="AO272" s="35">
        <v>3.7998873150099999</v>
      </c>
      <c r="AP272" s="35">
        <v>4.0234975516400002</v>
      </c>
      <c r="AQ272" s="35">
        <v>4.0185785780899996</v>
      </c>
      <c r="AR272" s="35">
        <v>111.14139642799999</v>
      </c>
      <c r="AS272" s="35">
        <v>147.37452289999999</v>
      </c>
      <c r="AT272" s="35">
        <v>135.20151626399999</v>
      </c>
      <c r="AU272" s="35">
        <f>AO272/AR272</f>
        <v>3.4189666831041271E-2</v>
      </c>
      <c r="AV272" s="35">
        <f>AP272/AS272</f>
        <v>2.7301174398848559E-2</v>
      </c>
      <c r="AW272" s="35">
        <f>AQ272/AT272</f>
        <v>2.9722880993754235E-2</v>
      </c>
      <c r="AX272" s="26">
        <v>230</v>
      </c>
      <c r="AY272" s="26">
        <v>93</v>
      </c>
      <c r="AZ272" s="26">
        <v>37</v>
      </c>
      <c r="BA272" s="35">
        <v>8.9098441901700007E-2</v>
      </c>
      <c r="BB272" s="35">
        <v>0.111217661233</v>
      </c>
      <c r="BC272" s="35">
        <v>0.102193133986</v>
      </c>
      <c r="BD272" s="26">
        <v>594</v>
      </c>
      <c r="BE272" s="26">
        <v>631</v>
      </c>
      <c r="BF272" s="26">
        <v>630</v>
      </c>
      <c r="BG272" s="27"/>
      <c r="BH272" s="35">
        <v>0.365196414054</v>
      </c>
      <c r="BI272" s="35">
        <v>0.365196414054</v>
      </c>
      <c r="BJ272" s="35">
        <v>0.365196414054</v>
      </c>
      <c r="BK272" s="35">
        <v>19.811360377300002</v>
      </c>
      <c r="BL272" s="35">
        <v>19.811360377300002</v>
      </c>
      <c r="BM272" s="35">
        <v>19.811360377300002</v>
      </c>
      <c r="BN272" s="35">
        <f>BH272/BK272</f>
        <v>1.8433686889692071E-2</v>
      </c>
      <c r="BO272" s="35">
        <f>BI272/BL272</f>
        <v>1.8433686889692071E-2</v>
      </c>
      <c r="BP272" s="35">
        <f>BJ272/BM272</f>
        <v>1.8433686889692071E-2</v>
      </c>
      <c r="BQ272" s="26">
        <v>7</v>
      </c>
      <c r="BR272" s="26">
        <v>5</v>
      </c>
      <c r="BS272" s="26">
        <v>5</v>
      </c>
      <c r="BT272" s="35">
        <v>0.23584952830100001</v>
      </c>
      <c r="BU272" s="35">
        <v>0.23584952830100001</v>
      </c>
      <c r="BV272" s="35">
        <v>0.23584952830100001</v>
      </c>
      <c r="BW272" s="26">
        <v>40</v>
      </c>
      <c r="BX272" s="26">
        <v>40</v>
      </c>
      <c r="BY272" s="26">
        <v>40</v>
      </c>
      <c r="BZ272" s="27"/>
      <c r="CA272" s="35">
        <v>3.7998873150099999</v>
      </c>
      <c r="CB272" s="35">
        <v>4.0063144956099999</v>
      </c>
      <c r="CC272" s="35">
        <v>4.0185785780899996</v>
      </c>
      <c r="CD272" s="35">
        <v>69.901931303799998</v>
      </c>
      <c r="CE272" s="35">
        <v>71.523422736900002</v>
      </c>
      <c r="CF272" s="35">
        <v>63.174757617300003</v>
      </c>
      <c r="CG272" s="35">
        <f>CA272/CD272</f>
        <v>5.4360262215007372E-2</v>
      </c>
      <c r="CH272" s="35">
        <f>CB272/CE272</f>
        <v>5.6014020894208164E-2</v>
      </c>
      <c r="CI272" s="35">
        <f>CC272/CF272</f>
        <v>6.3610510426232919E-2</v>
      </c>
      <c r="CJ272" s="26">
        <v>230</v>
      </c>
      <c r="CK272" s="26">
        <v>93</v>
      </c>
      <c r="CL272" s="26">
        <v>37</v>
      </c>
      <c r="CM272" s="35">
        <v>5.6038104300000002E-2</v>
      </c>
      <c r="CN272" s="35">
        <v>5.4233714541199997E-2</v>
      </c>
      <c r="CO272" s="35">
        <v>4.7751139544400002E-2</v>
      </c>
      <c r="CP272" s="26">
        <v>594</v>
      </c>
      <c r="CQ272" s="26">
        <v>628</v>
      </c>
      <c r="CR272" s="26">
        <v>630</v>
      </c>
      <c r="CS272" s="26"/>
      <c r="CT272" s="35">
        <v>201710232000</v>
      </c>
      <c r="CU272" s="35">
        <v>201710232200</v>
      </c>
      <c r="CV272" s="35">
        <v>0.87950673806976998</v>
      </c>
      <c r="CW272" s="35">
        <v>2.0487651042259101</v>
      </c>
      <c r="CX272" s="35">
        <v>1.09804160103091</v>
      </c>
      <c r="CY272" s="35">
        <v>330.175377381305</v>
      </c>
      <c r="CZ272" s="35">
        <v>215.586856035468</v>
      </c>
      <c r="DA272" s="35">
        <v>114.10560309188401</v>
      </c>
      <c r="DC272" s="47">
        <f>AQ272*CW272*3600/AT272</f>
        <v>219.2227249574276</v>
      </c>
      <c r="DD272" s="47">
        <f>(CX272/CW272)*DC272</f>
        <v>117.49305540107919</v>
      </c>
    </row>
    <row r="273" spans="1:108" s="1" customFormat="1" ht="24" customHeight="1" x14ac:dyDescent="0.3">
      <c r="A273" s="3" t="s">
        <v>470</v>
      </c>
      <c r="B273" s="11">
        <v>33.717148999999999</v>
      </c>
      <c r="C273" s="11">
        <v>-117.702502</v>
      </c>
      <c r="D273" s="23" t="str">
        <f>CONCATENATE(E273,"_",F273,"_",TEXT(G273,"00000"))</f>
        <v>ANG_CH4_00269</v>
      </c>
      <c r="E273" s="23" t="s">
        <v>20</v>
      </c>
      <c r="F273" s="23" t="s">
        <v>21</v>
      </c>
      <c r="G273" s="23">
        <f>G272+1</f>
        <v>269</v>
      </c>
      <c r="H273" s="11">
        <v>33.717148999999999</v>
      </c>
      <c r="I273" s="11">
        <v>-117.702502</v>
      </c>
      <c r="J273" s="3" t="s">
        <v>22</v>
      </c>
      <c r="K273" s="12" t="s">
        <v>36</v>
      </c>
      <c r="L273" s="12" t="s">
        <v>23</v>
      </c>
      <c r="M273" s="12" t="s">
        <v>24</v>
      </c>
      <c r="N273" s="1" t="s">
        <v>363</v>
      </c>
      <c r="O273" s="12" t="s">
        <v>27</v>
      </c>
      <c r="P273" s="12" t="s">
        <v>36</v>
      </c>
      <c r="Q273" s="12" t="s">
        <v>28</v>
      </c>
      <c r="R273" s="1" t="s">
        <v>361</v>
      </c>
      <c r="S273" s="3" t="str">
        <f>CONCATENATE(MID(R273,8,2),"/",MID(R273,10,2),"/",MID(R273,6,2))</f>
        <v>10/23/17</v>
      </c>
      <c r="T273" s="3" t="str">
        <f>CONCATENATE(MID(R273,13,2),":",MID(R273,15,2),":",MID(R273,17,2))</f>
        <v>21:50:31</v>
      </c>
      <c r="U273" s="22"/>
      <c r="V273" s="35">
        <v>2.9019134771099998E-2</v>
      </c>
      <c r="W273" s="35">
        <v>2.9019134771099998E-2</v>
      </c>
      <c r="X273" s="35">
        <v>10.9524290418</v>
      </c>
      <c r="Y273" s="35">
        <v>15.5</v>
      </c>
      <c r="Z273" s="35">
        <v>15.5</v>
      </c>
      <c r="AA273" s="35">
        <v>145.27064397199999</v>
      </c>
      <c r="AB273" s="35">
        <f>V273/Y273</f>
        <v>1.8722022432967741E-3</v>
      </c>
      <c r="AC273" s="35">
        <f>W273/Z273</f>
        <v>1.8722022432967741E-3</v>
      </c>
      <c r="AD273" s="35">
        <f>X273/AA273</f>
        <v>7.5393271085870683E-2</v>
      </c>
      <c r="AE273" s="26">
        <v>9858</v>
      </c>
      <c r="AF273" s="26">
        <v>3815</v>
      </c>
      <c r="AG273" s="26">
        <v>2</v>
      </c>
      <c r="AH273" s="35">
        <v>0.71428571428599996</v>
      </c>
      <c r="AI273" s="35">
        <v>0.71428571428599996</v>
      </c>
      <c r="AJ273" s="35">
        <v>4.2601361868600002E-2</v>
      </c>
      <c r="AK273" s="26">
        <v>7</v>
      </c>
      <c r="AL273" s="26">
        <v>7</v>
      </c>
      <c r="AM273" s="26">
        <v>1100</v>
      </c>
      <c r="AN273" s="26"/>
      <c r="AO273" s="35">
        <v>0.40149077423000001</v>
      </c>
      <c r="AP273" s="35">
        <v>0.48848908482499998</v>
      </c>
      <c r="AQ273" s="35">
        <v>0.58844169986299999</v>
      </c>
      <c r="AR273" s="35">
        <v>46.056595618899998</v>
      </c>
      <c r="AS273" s="35">
        <v>74.246212024599998</v>
      </c>
      <c r="AT273" s="35">
        <v>105.460988048</v>
      </c>
      <c r="AU273" s="35">
        <f>AO273/AR273</f>
        <v>8.7173350273688568E-3</v>
      </c>
      <c r="AV273" s="35">
        <f>AP273/AS273</f>
        <v>6.5793132269582845E-3</v>
      </c>
      <c r="AW273" s="35">
        <f>AQ273/AT273</f>
        <v>5.5797097178264055E-3</v>
      </c>
      <c r="AX273" s="26">
        <v>141</v>
      </c>
      <c r="AY273" s="26">
        <v>70</v>
      </c>
      <c r="AZ273" s="26">
        <v>20</v>
      </c>
      <c r="BA273" s="35">
        <v>0.42176369614300002</v>
      </c>
      <c r="BB273" s="35">
        <v>0.54392829322000003</v>
      </c>
      <c r="BC273" s="35">
        <v>0.61999405083900005</v>
      </c>
      <c r="BD273" s="26">
        <v>52</v>
      </c>
      <c r="BE273" s="26">
        <v>65</v>
      </c>
      <c r="BF273" s="26">
        <v>81</v>
      </c>
      <c r="BG273" s="27"/>
      <c r="BH273" s="35" t="s">
        <v>647</v>
      </c>
      <c r="BI273" s="35" t="s">
        <v>647</v>
      </c>
      <c r="BJ273" s="35" t="s">
        <v>647</v>
      </c>
      <c r="BK273" s="35" t="s">
        <v>647</v>
      </c>
      <c r="BL273" s="35" t="s">
        <v>647</v>
      </c>
      <c r="BM273" s="35" t="s">
        <v>647</v>
      </c>
      <c r="BN273" s="35" t="e">
        <f>BH273/BK273</f>
        <v>#VALUE!</v>
      </c>
      <c r="BO273" s="35" t="e">
        <f>BI273/BL273</f>
        <v>#VALUE!</v>
      </c>
      <c r="BP273" s="35" t="e">
        <f>BJ273/BM273</f>
        <v>#VALUE!</v>
      </c>
      <c r="BQ273" s="26" t="s">
        <v>647</v>
      </c>
      <c r="BR273" s="26" t="s">
        <v>647</v>
      </c>
      <c r="BS273" s="26" t="s">
        <v>647</v>
      </c>
      <c r="BT273" s="35" t="s">
        <v>647</v>
      </c>
      <c r="BU273" s="35" t="s">
        <v>647</v>
      </c>
      <c r="BV273" s="35" t="s">
        <v>647</v>
      </c>
      <c r="BW273" s="26" t="s">
        <v>647</v>
      </c>
      <c r="BX273" s="26" t="s">
        <v>647</v>
      </c>
      <c r="BY273" s="26" t="s">
        <v>647</v>
      </c>
      <c r="BZ273" s="27"/>
      <c r="CA273" s="35">
        <v>0.40149077423000001</v>
      </c>
      <c r="CB273" s="35">
        <v>0.48848908482499998</v>
      </c>
      <c r="CC273" s="35">
        <v>0.58844169986299999</v>
      </c>
      <c r="CD273" s="35">
        <v>46.056595618899998</v>
      </c>
      <c r="CE273" s="35">
        <v>74.246212024599998</v>
      </c>
      <c r="CF273" s="35">
        <v>69.427156070199999</v>
      </c>
      <c r="CG273" s="35">
        <f>CA273/CD273</f>
        <v>8.7173350273688568E-3</v>
      </c>
      <c r="CH273" s="35">
        <f>CB273/CE273</f>
        <v>6.5793132269582845E-3</v>
      </c>
      <c r="CI273" s="35">
        <f>CC273/CF273</f>
        <v>8.4756705181472207E-3</v>
      </c>
      <c r="CJ273" s="26">
        <v>141</v>
      </c>
      <c r="CK273" s="26">
        <v>70</v>
      </c>
      <c r="CL273" s="26">
        <v>20</v>
      </c>
      <c r="CM273" s="35">
        <v>0.42176369614300002</v>
      </c>
      <c r="CN273" s="35">
        <v>0.54392829322000003</v>
      </c>
      <c r="CO273" s="35">
        <v>0.408154944563</v>
      </c>
      <c r="CP273" s="26">
        <v>52</v>
      </c>
      <c r="CQ273" s="26">
        <v>65</v>
      </c>
      <c r="CR273" s="26">
        <v>81</v>
      </c>
      <c r="CS273" s="26"/>
      <c r="CT273" s="35">
        <v>201710232000</v>
      </c>
      <c r="CU273" s="35">
        <v>201710232200</v>
      </c>
      <c r="CV273" s="35">
        <v>0.87950673806976998</v>
      </c>
      <c r="CW273" s="35">
        <v>2.0487651042259101</v>
      </c>
      <c r="CX273" s="35">
        <v>1.09804160103091</v>
      </c>
      <c r="CY273" s="35">
        <v>330.175377381305</v>
      </c>
      <c r="CZ273" s="35">
        <v>215.586856035468</v>
      </c>
      <c r="DA273" s="35">
        <v>114.10560309188401</v>
      </c>
      <c r="DC273" s="47">
        <f>AQ273*CW273*3600/AT273</f>
        <v>41.153452421734578</v>
      </c>
      <c r="DD273" s="47">
        <f>(CX273/CW273)*DC273</f>
        <v>22.056312210659399</v>
      </c>
    </row>
    <row r="274" spans="1:108" s="1" customFormat="1" ht="24" customHeight="1" x14ac:dyDescent="0.3">
      <c r="A274" s="3" t="s">
        <v>471</v>
      </c>
      <c r="B274" s="11">
        <v>33.720615000000002</v>
      </c>
      <c r="C274" s="11">
        <v>-117.704162</v>
      </c>
      <c r="D274" s="23" t="str">
        <f>CONCATENATE(E274,"_",F274,"_",TEXT(G274,"00000"))</f>
        <v>ANG_CH4_00270</v>
      </c>
      <c r="E274" s="23" t="s">
        <v>20</v>
      </c>
      <c r="F274" s="23" t="s">
        <v>21</v>
      </c>
      <c r="G274" s="23">
        <f>G273+1</f>
        <v>270</v>
      </c>
      <c r="H274" s="11">
        <v>33.720615000000002</v>
      </c>
      <c r="I274" s="11">
        <v>-117.704162</v>
      </c>
      <c r="J274" s="3" t="s">
        <v>22</v>
      </c>
      <c r="K274" s="12" t="s">
        <v>36</v>
      </c>
      <c r="L274" s="12" t="s">
        <v>23</v>
      </c>
      <c r="M274" s="12" t="s">
        <v>24</v>
      </c>
      <c r="N274" s="1" t="s">
        <v>365</v>
      </c>
      <c r="O274" s="12" t="s">
        <v>27</v>
      </c>
      <c r="P274" s="12" t="s">
        <v>36</v>
      </c>
      <c r="Q274" s="12" t="s">
        <v>28</v>
      </c>
      <c r="R274" s="1" t="s">
        <v>361</v>
      </c>
      <c r="S274" s="3" t="str">
        <f>CONCATENATE(MID(R274,8,2),"/",MID(R274,10,2),"/",MID(R274,6,2))</f>
        <v>10/23/17</v>
      </c>
      <c r="T274" s="3" t="str">
        <f>CONCATENATE(MID(R274,13,2),":",MID(R274,15,2),":",MID(R274,17,2))</f>
        <v>21:50:31</v>
      </c>
      <c r="U274" s="22"/>
      <c r="V274" s="35" t="s">
        <v>647</v>
      </c>
      <c r="W274" s="35">
        <v>19.8162362359</v>
      </c>
      <c r="X274" s="35">
        <v>19.916423080000001</v>
      </c>
      <c r="Y274" s="35" t="s">
        <v>647</v>
      </c>
      <c r="Z274" s="35">
        <v>135.05472964699999</v>
      </c>
      <c r="AA274" s="35">
        <v>145.27064397199999</v>
      </c>
      <c r="AB274" s="35" t="e">
        <f>V274/Y274</f>
        <v>#VALUE!</v>
      </c>
      <c r="AC274" s="35">
        <f>W274/Z274</f>
        <v>0.14672745106887253</v>
      </c>
      <c r="AD274" s="35">
        <f>X274/AA274</f>
        <v>0.13709874573034017</v>
      </c>
      <c r="AE274" s="26" t="s">
        <v>647</v>
      </c>
      <c r="AF274" s="26">
        <v>3293</v>
      </c>
      <c r="AG274" s="26">
        <v>2</v>
      </c>
      <c r="AH274" s="35" t="s">
        <v>647</v>
      </c>
      <c r="AI274" s="35">
        <v>2.0076516968500002E-2</v>
      </c>
      <c r="AJ274" s="35">
        <v>2.1496100025399999E-2</v>
      </c>
      <c r="AK274" s="26" t="s">
        <v>647</v>
      </c>
      <c r="AL274" s="26">
        <v>2170</v>
      </c>
      <c r="AM274" s="26">
        <v>2180</v>
      </c>
      <c r="AN274" s="26"/>
      <c r="AO274" s="35">
        <v>24.460994989700001</v>
      </c>
      <c r="AP274" s="35">
        <v>24.4079976009</v>
      </c>
      <c r="AQ274" s="35">
        <v>24.4079976009</v>
      </c>
      <c r="AR274" s="35">
        <v>148.84837923200001</v>
      </c>
      <c r="AS274" s="35">
        <v>144.33585833000001</v>
      </c>
      <c r="AT274" s="35">
        <v>105.460988048</v>
      </c>
      <c r="AU274" s="35">
        <f>AO274/AR274</f>
        <v>0.1643349770814386</v>
      </c>
      <c r="AV274" s="35">
        <f>AP274/AS274</f>
        <v>0.16910557004549182</v>
      </c>
      <c r="AW274" s="35">
        <f>AQ274/AT274</f>
        <v>0.23144101010878856</v>
      </c>
      <c r="AX274" s="26">
        <v>66</v>
      </c>
      <c r="AY274" s="26">
        <v>43</v>
      </c>
      <c r="AZ274" s="26">
        <v>20</v>
      </c>
      <c r="BA274" s="35">
        <v>2.1407484320999998E-2</v>
      </c>
      <c r="BB274" s="35">
        <v>2.0802470069499999E-2</v>
      </c>
      <c r="BC274" s="35">
        <v>1.51996120212E-2</v>
      </c>
      <c r="BD274" s="26">
        <v>3311</v>
      </c>
      <c r="BE274" s="26">
        <v>3304</v>
      </c>
      <c r="BF274" s="26">
        <v>3304</v>
      </c>
      <c r="BG274" s="27"/>
      <c r="BH274" s="35">
        <v>16.086757080000002</v>
      </c>
      <c r="BI274" s="35">
        <v>16.326190251700002</v>
      </c>
      <c r="BJ274" s="35">
        <v>16.326190251700002</v>
      </c>
      <c r="BK274" s="35">
        <v>147.13493806700001</v>
      </c>
      <c r="BL274" s="35">
        <v>147.074980877</v>
      </c>
      <c r="BM274" s="35">
        <v>147.074980877</v>
      </c>
      <c r="BN274" s="35">
        <f>BH274/BK274</f>
        <v>0.10933335950890648</v>
      </c>
      <c r="BO274" s="35">
        <f>BI274/BL274</f>
        <v>0.11100589749764256</v>
      </c>
      <c r="BP274" s="35">
        <f>BJ274/BM274</f>
        <v>0.11100589749764256</v>
      </c>
      <c r="BQ274" s="26">
        <v>2</v>
      </c>
      <c r="BR274" s="26">
        <v>1</v>
      </c>
      <c r="BS274" s="26">
        <v>1</v>
      </c>
      <c r="BT274" s="35">
        <v>4.2437465913000003E-2</v>
      </c>
      <c r="BU274" s="35">
        <v>4.1787413591600001E-2</v>
      </c>
      <c r="BV274" s="35">
        <v>4.1787413591600001E-2</v>
      </c>
      <c r="BW274" s="26">
        <v>1651</v>
      </c>
      <c r="BX274" s="26">
        <v>1676</v>
      </c>
      <c r="BY274" s="26">
        <v>1676</v>
      </c>
      <c r="BZ274" s="27"/>
      <c r="CA274" s="35">
        <v>24.340662602399998</v>
      </c>
      <c r="CB274" s="35">
        <v>24.4079976009</v>
      </c>
      <c r="CC274" s="35">
        <v>24.4079976009</v>
      </c>
      <c r="CD274" s="35">
        <v>73.978442806000004</v>
      </c>
      <c r="CE274" s="35">
        <v>73.259606878599996</v>
      </c>
      <c r="CF274" s="35">
        <v>69.427156070199999</v>
      </c>
      <c r="CG274" s="35">
        <f>CA274/CD274</f>
        <v>0.32902372203522312</v>
      </c>
      <c r="CH274" s="35">
        <f>CB274/CE274</f>
        <v>0.33317128825639203</v>
      </c>
      <c r="CI274" s="35">
        <f>CC274/CF274</f>
        <v>0.3515626878943493</v>
      </c>
      <c r="CJ274" s="26">
        <v>66</v>
      </c>
      <c r="CK274" s="26">
        <v>43</v>
      </c>
      <c r="CL274" s="26">
        <v>20</v>
      </c>
      <c r="CM274" s="35">
        <v>1.07075470844E-2</v>
      </c>
      <c r="CN274" s="35">
        <v>1.05585735729E-2</v>
      </c>
      <c r="CO274" s="35">
        <v>1.00062198879E-2</v>
      </c>
      <c r="CP274" s="26">
        <v>3290</v>
      </c>
      <c r="CQ274" s="26">
        <v>3304</v>
      </c>
      <c r="CR274" s="26">
        <v>3304</v>
      </c>
      <c r="CS274" s="26"/>
      <c r="CT274" s="35">
        <v>201710232000</v>
      </c>
      <c r="CU274" s="35">
        <v>201710232200</v>
      </c>
      <c r="CV274" s="35">
        <v>0.87950673806976998</v>
      </c>
      <c r="CW274" s="35">
        <v>2.0487651042259101</v>
      </c>
      <c r="CX274" s="35">
        <v>1.09804160103091</v>
      </c>
      <c r="CY274" s="35">
        <v>330.175377381305</v>
      </c>
      <c r="CZ274" s="35">
        <v>215.586856035468</v>
      </c>
      <c r="DA274" s="35">
        <v>114.10560309188401</v>
      </c>
      <c r="DC274" s="47">
        <f>AQ274*CW274*3600/AT274</f>
        <v>1707.0057547116558</v>
      </c>
      <c r="DD274" s="47">
        <f>(CX274/CW274)*DC274</f>
        <v>914.87468622263486</v>
      </c>
    </row>
    <row r="275" spans="1:108" s="1" customFormat="1" ht="24" customHeight="1" x14ac:dyDescent="0.3">
      <c r="A275" s="3" t="s">
        <v>467</v>
      </c>
      <c r="B275" s="11">
        <v>33.720351000000001</v>
      </c>
      <c r="C275" s="11">
        <v>-117.702635</v>
      </c>
      <c r="D275" s="23" t="str">
        <f>CONCATENATE(E275,"_",F275,"_",TEXT(G275,"00000"))</f>
        <v>ANG_CH4_00271</v>
      </c>
      <c r="E275" s="23" t="s">
        <v>20</v>
      </c>
      <c r="F275" s="23" t="s">
        <v>21</v>
      </c>
      <c r="G275" s="23">
        <f>G274+1</f>
        <v>271</v>
      </c>
      <c r="H275" s="11">
        <v>33.720351000000001</v>
      </c>
      <c r="I275" s="11">
        <v>-117.702635</v>
      </c>
      <c r="J275" s="3" t="s">
        <v>22</v>
      </c>
      <c r="K275" s="12" t="s">
        <v>36</v>
      </c>
      <c r="L275" s="12" t="s">
        <v>23</v>
      </c>
      <c r="M275" s="12" t="s">
        <v>24</v>
      </c>
      <c r="N275" s="1" t="s">
        <v>358</v>
      </c>
      <c r="O275" s="12" t="s">
        <v>27</v>
      </c>
      <c r="P275" s="12" t="s">
        <v>36</v>
      </c>
      <c r="Q275" s="12" t="s">
        <v>28</v>
      </c>
      <c r="R275" s="1" t="s">
        <v>359</v>
      </c>
      <c r="S275" s="3" t="str">
        <f>CONCATENATE(MID(R275,8,2),"/",MID(R275,10,2),"/",MID(R275,6,2))</f>
        <v>10/23/17</v>
      </c>
      <c r="T275" s="3" t="str">
        <f>CONCATENATE(MID(R275,13,2),":",MID(R275,15,2),":",MID(R275,17,2))</f>
        <v>21:54:13</v>
      </c>
      <c r="U275" s="22"/>
      <c r="V275" s="35">
        <v>21.199892761400001</v>
      </c>
      <c r="W275" s="35">
        <v>22.000573138499998</v>
      </c>
      <c r="X275" s="35">
        <v>22.1007600095</v>
      </c>
      <c r="Y275" s="35">
        <v>145.73297499200001</v>
      </c>
      <c r="Z275" s="35">
        <v>135.05472964699999</v>
      </c>
      <c r="AA275" s="35">
        <v>145.27064397199999</v>
      </c>
      <c r="AB275" s="35">
        <f>V275/Y275</f>
        <v>0.14547080207869059</v>
      </c>
      <c r="AC275" s="35">
        <f>W275/Z275</f>
        <v>0.16290116751930209</v>
      </c>
      <c r="AD275" s="35">
        <f>X275/AA275</f>
        <v>0.15213507289029285</v>
      </c>
      <c r="AE275" s="26">
        <v>9078</v>
      </c>
      <c r="AF275" s="26">
        <v>3293</v>
      </c>
      <c r="AG275" s="26">
        <v>2</v>
      </c>
      <c r="AH275" s="35">
        <v>1.9506488420800001E-2</v>
      </c>
      <c r="AI275" s="35">
        <v>1.73293722441E-2</v>
      </c>
      <c r="AJ275" s="35">
        <v>1.85663621456E-2</v>
      </c>
      <c r="AK275" s="26">
        <v>2410</v>
      </c>
      <c r="AL275" s="26">
        <v>2514</v>
      </c>
      <c r="AM275" s="26">
        <v>2524</v>
      </c>
      <c r="AN275" s="26"/>
      <c r="AO275" s="35">
        <v>21.598683445799999</v>
      </c>
      <c r="AP275" s="35">
        <v>21.8296345959</v>
      </c>
      <c r="AQ275" s="35">
        <v>21.478709795299999</v>
      </c>
      <c r="AR275" s="35">
        <v>147.200543477</v>
      </c>
      <c r="AS275" s="35">
        <v>149.09057649600001</v>
      </c>
      <c r="AT275" s="35">
        <v>145.89036979900001</v>
      </c>
      <c r="AU275" s="35">
        <f>AO275/AR275</f>
        <v>0.14672964471204403</v>
      </c>
      <c r="AV275" s="35">
        <f>AP275/AS275</f>
        <v>0.14641860745964499</v>
      </c>
      <c r="AW275" s="35">
        <f>AQ275/AT275</f>
        <v>0.14722500069670275</v>
      </c>
      <c r="AX275" s="26">
        <v>119</v>
      </c>
      <c r="AY275" s="26">
        <v>77</v>
      </c>
      <c r="AZ275" s="26">
        <v>41</v>
      </c>
      <c r="BA275" s="35">
        <v>2.3997480188700002E-2</v>
      </c>
      <c r="BB275" s="35">
        <v>2.3984970478800001E-2</v>
      </c>
      <c r="BC275" s="35">
        <v>2.3971470555199999E-2</v>
      </c>
      <c r="BD275" s="26">
        <v>3067</v>
      </c>
      <c r="BE275" s="26">
        <v>3108</v>
      </c>
      <c r="BF275" s="26">
        <v>3043</v>
      </c>
      <c r="BG275" s="27"/>
      <c r="BH275" s="35">
        <v>14.1390347627</v>
      </c>
      <c r="BI275" s="35">
        <v>14.1390347627</v>
      </c>
      <c r="BJ275" s="35">
        <v>14.1390347627</v>
      </c>
      <c r="BK275" s="35">
        <v>144.94136745599999</v>
      </c>
      <c r="BL275" s="35">
        <v>144.94136745599999</v>
      </c>
      <c r="BM275" s="35">
        <v>144.94136745599999</v>
      </c>
      <c r="BN275" s="35">
        <f>BH275/BK275</f>
        <v>9.7550030131958024E-2</v>
      </c>
      <c r="BO275" s="35">
        <f>BI275/BL275</f>
        <v>9.7550030131958024E-2</v>
      </c>
      <c r="BP275" s="35">
        <f>BJ275/BM275</f>
        <v>9.7550030131958024E-2</v>
      </c>
      <c r="BQ275" s="26">
        <v>1</v>
      </c>
      <c r="BR275" s="26">
        <v>1</v>
      </c>
      <c r="BS275" s="26">
        <v>1</v>
      </c>
      <c r="BT275" s="35">
        <v>4.9876588938699999E-2</v>
      </c>
      <c r="BU275" s="35">
        <v>4.9876588938699999E-2</v>
      </c>
      <c r="BV275" s="35">
        <v>4.9876588938699999E-2</v>
      </c>
      <c r="BW275" s="26">
        <v>1453</v>
      </c>
      <c r="BX275" s="26">
        <v>1453</v>
      </c>
      <c r="BY275" s="26">
        <v>1453</v>
      </c>
      <c r="BZ275" s="27"/>
      <c r="CA275" s="35">
        <v>20.936549068200001</v>
      </c>
      <c r="CB275" s="35">
        <v>20.9720935896</v>
      </c>
      <c r="CC275" s="35">
        <v>20.9720935896</v>
      </c>
      <c r="CD275" s="35">
        <v>76</v>
      </c>
      <c r="CE275" s="35">
        <v>76</v>
      </c>
      <c r="CF275" s="35">
        <v>76</v>
      </c>
      <c r="CG275" s="35">
        <f>CA275/CD275</f>
        <v>0.27548090879210529</v>
      </c>
      <c r="CH275" s="35">
        <f>CB275/CE275</f>
        <v>0.2759485998631579</v>
      </c>
      <c r="CI275" s="35">
        <f>CC275/CF275</f>
        <v>0.2759485998631579</v>
      </c>
      <c r="CJ275" s="26">
        <v>119</v>
      </c>
      <c r="CK275" s="26">
        <v>77</v>
      </c>
      <c r="CL275" s="26">
        <v>41</v>
      </c>
      <c r="CM275" s="35">
        <v>1.2925170067999999E-2</v>
      </c>
      <c r="CN275" s="35">
        <v>1.28988458927E-2</v>
      </c>
      <c r="CO275" s="35">
        <v>1.28988458927E-2</v>
      </c>
      <c r="CP275" s="26">
        <v>2940</v>
      </c>
      <c r="CQ275" s="26">
        <v>2946</v>
      </c>
      <c r="CR275" s="26">
        <v>2946</v>
      </c>
      <c r="CS275" s="26"/>
      <c r="CT275" s="35">
        <v>201710232000</v>
      </c>
      <c r="CU275" s="35">
        <v>201710232200</v>
      </c>
      <c r="CV275" s="35">
        <v>0.87950673806976998</v>
      </c>
      <c r="CW275" s="35">
        <v>2.0487651042259101</v>
      </c>
      <c r="CX275" s="35">
        <v>1.09804160103091</v>
      </c>
      <c r="CY275" s="35">
        <v>330.175377381305</v>
      </c>
      <c r="CZ275" s="35">
        <v>215.586856035468</v>
      </c>
      <c r="DA275" s="35">
        <v>114.10560309188401</v>
      </c>
      <c r="DC275" s="47">
        <f>AQ275*CW275*3600/AT275</f>
        <v>1085.8659980293435</v>
      </c>
      <c r="DD275" s="47">
        <f>(CX275/CW275)*DC275</f>
        <v>581.97303171642352</v>
      </c>
    </row>
    <row r="276" spans="1:108" s="1" customFormat="1" ht="24" customHeight="1" x14ac:dyDescent="0.3">
      <c r="A276" s="3" t="s">
        <v>583</v>
      </c>
      <c r="B276" s="11">
        <v>34.328155000000002</v>
      </c>
      <c r="C276" s="11">
        <v>-118.51593800000001</v>
      </c>
      <c r="D276" s="23" t="str">
        <f>CONCATENATE(E276,"_",F276,"_",TEXT(G276,"00000"))</f>
        <v>ANG_CH4_00272</v>
      </c>
      <c r="E276" s="23" t="s">
        <v>20</v>
      </c>
      <c r="F276" s="23" t="s">
        <v>21</v>
      </c>
      <c r="G276" s="23">
        <f>G275+1</f>
        <v>272</v>
      </c>
      <c r="H276" s="11">
        <v>34.328055999999997</v>
      </c>
      <c r="I276" s="11">
        <v>-118.51598799999999</v>
      </c>
      <c r="J276" s="3" t="s">
        <v>22</v>
      </c>
      <c r="K276" s="12" t="s">
        <v>33</v>
      </c>
      <c r="L276" s="12" t="s">
        <v>57</v>
      </c>
      <c r="M276" s="12" t="s">
        <v>24</v>
      </c>
      <c r="N276" s="1" t="s">
        <v>355</v>
      </c>
      <c r="O276" s="12" t="s">
        <v>27</v>
      </c>
      <c r="P276" s="12" t="s">
        <v>34</v>
      </c>
      <c r="Q276" s="12" t="s">
        <v>28</v>
      </c>
      <c r="R276" s="1" t="s">
        <v>356</v>
      </c>
      <c r="S276" s="3" t="str">
        <f>CONCATENATE(MID(R276,8,2),"/",MID(R276,10,2),"/",MID(R276,6,2))</f>
        <v>10/26/17</v>
      </c>
      <c r="T276" s="3" t="str">
        <f>CONCATENATE(MID(R276,13,2),":",MID(R276,15,2),":",MID(R276,17,2))</f>
        <v>21:51:15</v>
      </c>
      <c r="U276" s="22"/>
      <c r="V276" s="35">
        <v>14.841213958000001</v>
      </c>
      <c r="W276" s="35">
        <v>15.348051743099999</v>
      </c>
      <c r="X276" s="35">
        <v>15.348051743099999</v>
      </c>
      <c r="Y276" s="35">
        <v>142.042247237</v>
      </c>
      <c r="Z276" s="35">
        <v>147.58048651499999</v>
      </c>
      <c r="AA276" s="35">
        <v>147.58048651499999</v>
      </c>
      <c r="AB276" s="35">
        <f>V276/Y276</f>
        <v>0.1044845054671458</v>
      </c>
      <c r="AC276" s="35">
        <f>W276/Z276</f>
        <v>0.1039978394537955</v>
      </c>
      <c r="AD276" s="35">
        <f>X276/AA276</f>
        <v>0.1039978394537955</v>
      </c>
      <c r="AE276" s="26">
        <v>1</v>
      </c>
      <c r="AF276" s="26">
        <v>1</v>
      </c>
      <c r="AG276" s="26">
        <v>1</v>
      </c>
      <c r="AH276" s="35">
        <v>1.9899446236600001E-2</v>
      </c>
      <c r="AI276" s="35">
        <v>1.9954094985799999E-2</v>
      </c>
      <c r="AJ276" s="35">
        <v>1.9954094985799999E-2</v>
      </c>
      <c r="AK276" s="26">
        <v>3569</v>
      </c>
      <c r="AL276" s="26">
        <v>3698</v>
      </c>
      <c r="AM276" s="26">
        <v>3698</v>
      </c>
      <c r="AN276" s="26"/>
      <c r="AO276" s="35">
        <v>6.2941119521699997</v>
      </c>
      <c r="AP276" s="35">
        <v>6.5431400485499998</v>
      </c>
      <c r="AQ276" s="35">
        <v>5.9381892234100002</v>
      </c>
      <c r="AR276" s="35">
        <v>149.906637612</v>
      </c>
      <c r="AS276" s="35">
        <v>148.404851673</v>
      </c>
      <c r="AT276" s="35">
        <v>136.36715147000001</v>
      </c>
      <c r="AU276" s="35">
        <f>AO276/AR276</f>
        <v>4.1986879650125361E-2</v>
      </c>
      <c r="AV276" s="35">
        <f>AP276/AS276</f>
        <v>4.4089798782100224E-2</v>
      </c>
      <c r="AW276" s="35">
        <f>AQ276/AT276</f>
        <v>4.3545598477331013E-2</v>
      </c>
      <c r="AX276" s="26">
        <v>577</v>
      </c>
      <c r="AY276" s="26">
        <v>344</v>
      </c>
      <c r="AZ276" s="26">
        <v>137</v>
      </c>
      <c r="BA276" s="35">
        <v>6.2827593299099996E-2</v>
      </c>
      <c r="BB276" s="35">
        <v>6.0131625475199998E-2</v>
      </c>
      <c r="BC276" s="35">
        <v>6.0392892590699999E-2</v>
      </c>
      <c r="BD276" s="26">
        <v>1193</v>
      </c>
      <c r="BE276" s="26">
        <v>1234</v>
      </c>
      <c r="BF276" s="26">
        <v>1129</v>
      </c>
      <c r="BG276" s="27"/>
      <c r="BH276" s="35">
        <v>9.15629291155E-2</v>
      </c>
      <c r="BI276" s="35">
        <v>9.15629291155E-2</v>
      </c>
      <c r="BJ276" s="35">
        <v>9.15629291155E-2</v>
      </c>
      <c r="BK276" s="35">
        <v>7.2111025509299997</v>
      </c>
      <c r="BL276" s="35">
        <v>7.2111025509299997</v>
      </c>
      <c r="BM276" s="35">
        <v>7.2111025509299997</v>
      </c>
      <c r="BN276" s="35">
        <f>BH276/BK276</f>
        <v>1.269749368682759E-2</v>
      </c>
      <c r="BO276" s="35">
        <f>BI276/BL276</f>
        <v>1.269749368682759E-2</v>
      </c>
      <c r="BP276" s="35">
        <f>BJ276/BM276</f>
        <v>1.269749368682759E-2</v>
      </c>
      <c r="BQ276" s="26">
        <v>5</v>
      </c>
      <c r="BR276" s="26">
        <v>5</v>
      </c>
      <c r="BS276" s="26">
        <v>5</v>
      </c>
      <c r="BT276" s="35">
        <v>0.360555127546</v>
      </c>
      <c r="BU276" s="35">
        <v>0.360555127546</v>
      </c>
      <c r="BV276" s="35">
        <v>0.360555127546</v>
      </c>
      <c r="BW276" s="26">
        <v>10</v>
      </c>
      <c r="BX276" s="26">
        <v>10</v>
      </c>
      <c r="BY276" s="26">
        <v>10</v>
      </c>
      <c r="BZ276" s="27"/>
      <c r="CA276" s="35">
        <v>5.6792032083799997</v>
      </c>
      <c r="CB276" s="35">
        <v>5.9282313103600002</v>
      </c>
      <c r="CC276" s="35">
        <v>5.9381892234100002</v>
      </c>
      <c r="CD276" s="35">
        <v>73.539105243400002</v>
      </c>
      <c r="CE276" s="35">
        <v>73.593477971900001</v>
      </c>
      <c r="CF276" s="35">
        <v>69.426219830799994</v>
      </c>
      <c r="CG276" s="35">
        <f>CA276/CD276</f>
        <v>7.7226982699652821E-2</v>
      </c>
      <c r="CH276" s="35">
        <f>CB276/CE276</f>
        <v>8.0553759296762145E-2</v>
      </c>
      <c r="CI276" s="35">
        <f>CC276/CF276</f>
        <v>8.5532371456808073E-2</v>
      </c>
      <c r="CJ276" s="26">
        <v>577</v>
      </c>
      <c r="CK276" s="26">
        <v>344</v>
      </c>
      <c r="CL276" s="26">
        <v>137</v>
      </c>
      <c r="CM276" s="35">
        <v>3.3857783261200002E-2</v>
      </c>
      <c r="CN276" s="35">
        <v>3.2650167689400003E-2</v>
      </c>
      <c r="CO276" s="35">
        <v>3.0746775832999999E-2</v>
      </c>
      <c r="CP276" s="26">
        <v>1086</v>
      </c>
      <c r="CQ276" s="26">
        <v>1127</v>
      </c>
      <c r="CR276" s="26">
        <v>1129</v>
      </c>
      <c r="CS276" s="26"/>
      <c r="CT276" s="35">
        <v>201710262000</v>
      </c>
      <c r="CU276" s="35">
        <v>201710262200</v>
      </c>
      <c r="CV276" s="35">
        <v>2.6900246021502698</v>
      </c>
      <c r="CW276" s="35">
        <v>2.6163639223129</v>
      </c>
      <c r="CX276" s="35">
        <v>0.433059884631387</v>
      </c>
      <c r="CY276" s="35">
        <v>217.031627135886</v>
      </c>
      <c r="CZ276" s="35">
        <v>218.64002839538199</v>
      </c>
      <c r="DA276" s="35">
        <v>9.7027076208646701</v>
      </c>
      <c r="DC276" s="47">
        <f>AQ276*CW276*3600/AT276</f>
        <v>410.15207819380475</v>
      </c>
      <c r="DD276" s="47">
        <f>(CX276/CW276)*DC276</f>
        <v>67.888266670071616</v>
      </c>
    </row>
    <row r="277" spans="1:108" s="1" customFormat="1" ht="24" customHeight="1" x14ac:dyDescent="0.3">
      <c r="A277" s="3" t="s">
        <v>589</v>
      </c>
      <c r="B277" s="11">
        <v>34.328809999999997</v>
      </c>
      <c r="C277" s="11">
        <v>-118.519414</v>
      </c>
      <c r="D277" s="23" t="str">
        <f>CONCATENATE(E277,"_",F277,"_",TEXT(G277,"00000"))</f>
        <v>ANG_CH4_00273</v>
      </c>
      <c r="E277" s="23" t="s">
        <v>20</v>
      </c>
      <c r="F277" s="23" t="s">
        <v>21</v>
      </c>
      <c r="G277" s="23">
        <f>G276+1</f>
        <v>273</v>
      </c>
      <c r="H277" s="11">
        <v>34.32884</v>
      </c>
      <c r="I277" s="11">
        <v>-118.519443</v>
      </c>
      <c r="J277" s="3" t="s">
        <v>22</v>
      </c>
      <c r="K277" s="12" t="s">
        <v>33</v>
      </c>
      <c r="L277" s="12" t="s">
        <v>57</v>
      </c>
      <c r="M277" s="12" t="s">
        <v>24</v>
      </c>
      <c r="N277" s="1" t="s">
        <v>357</v>
      </c>
      <c r="O277" s="12" t="s">
        <v>27</v>
      </c>
      <c r="P277" s="12" t="s">
        <v>34</v>
      </c>
      <c r="Q277" s="12" t="s">
        <v>28</v>
      </c>
      <c r="R277" s="1" t="s">
        <v>356</v>
      </c>
      <c r="S277" s="3" t="str">
        <f>CONCATENATE(MID(R277,8,2),"/",MID(R277,10,2),"/",MID(R277,6,2))</f>
        <v>10/26/17</v>
      </c>
      <c r="T277" s="3" t="str">
        <f>CONCATENATE(MID(R277,13,2),":",MID(R277,15,2),":",MID(R277,17,2))</f>
        <v>21:51:15</v>
      </c>
      <c r="U277" s="22"/>
      <c r="V277" s="35">
        <v>4.1377745906300003</v>
      </c>
      <c r="W277" s="35">
        <v>4.3127006142399997</v>
      </c>
      <c r="X277" s="35">
        <v>4.3127006142399997</v>
      </c>
      <c r="Y277" s="35">
        <v>142.042247237</v>
      </c>
      <c r="Z277" s="35">
        <v>147.58048651499999</v>
      </c>
      <c r="AA277" s="35">
        <v>147.58048651499999</v>
      </c>
      <c r="AB277" s="35">
        <f>V277/Y277</f>
        <v>2.9130590870799517E-2</v>
      </c>
      <c r="AC277" s="35">
        <f>W277/Z277</f>
        <v>2.9222702242560093E-2</v>
      </c>
      <c r="AD277" s="35">
        <f>X277/AA277</f>
        <v>2.9222702242560093E-2</v>
      </c>
      <c r="AE277" s="26">
        <v>1</v>
      </c>
      <c r="AF277" s="26">
        <v>1</v>
      </c>
      <c r="AG277" s="26">
        <v>1</v>
      </c>
      <c r="AH277" s="35">
        <v>8.3065641658799996E-2</v>
      </c>
      <c r="AI277" s="35">
        <v>8.2447199170399998E-2</v>
      </c>
      <c r="AJ277" s="35">
        <v>8.2447199170399998E-2</v>
      </c>
      <c r="AK277" s="26">
        <v>855</v>
      </c>
      <c r="AL277" s="26">
        <v>895</v>
      </c>
      <c r="AM277" s="26">
        <v>895</v>
      </c>
      <c r="AN277" s="26"/>
      <c r="AO277" s="35">
        <v>1.0876301451399999</v>
      </c>
      <c r="AP277" s="35">
        <v>2.04535674098</v>
      </c>
      <c r="AQ277" s="35">
        <v>2.0997010016600002</v>
      </c>
      <c r="AR277" s="35">
        <v>132.800602408</v>
      </c>
      <c r="AS277" s="35">
        <v>148.404851673</v>
      </c>
      <c r="AT277" s="35">
        <v>136.36715147000001</v>
      </c>
      <c r="AU277" s="35">
        <f>AO277/AR277</f>
        <v>8.1899488813951364E-3</v>
      </c>
      <c r="AV277" s="35">
        <f>AP277/AS277</f>
        <v>1.3782276778166286E-2</v>
      </c>
      <c r="AW277" s="35">
        <f>AQ277/AT277</f>
        <v>1.5397410439580256E-2</v>
      </c>
      <c r="AX277" s="26">
        <v>563</v>
      </c>
      <c r="AY277" s="26">
        <v>344</v>
      </c>
      <c r="AZ277" s="26">
        <v>137</v>
      </c>
      <c r="BA277" s="35">
        <v>0.35508182462100002</v>
      </c>
      <c r="BB277" s="35">
        <v>0.200547096855</v>
      </c>
      <c r="BC277" s="35">
        <v>0.185281455801</v>
      </c>
      <c r="BD277" s="26">
        <v>187</v>
      </c>
      <c r="BE277" s="26">
        <v>370</v>
      </c>
      <c r="BF277" s="26">
        <v>368</v>
      </c>
      <c r="BG277" s="27"/>
      <c r="BH277" s="35">
        <v>6.3754751122999997E-2</v>
      </c>
      <c r="BI277" s="35">
        <v>6.3754751122999997E-2</v>
      </c>
      <c r="BJ277" s="35">
        <v>6.3754751122999997E-2</v>
      </c>
      <c r="BK277" s="35">
        <v>10.7703296143</v>
      </c>
      <c r="BL277" s="35">
        <v>10.7703296143</v>
      </c>
      <c r="BM277" s="35">
        <v>10.7703296143</v>
      </c>
      <c r="BN277" s="35">
        <f>BH277/BK277</f>
        <v>5.9194800350725971E-3</v>
      </c>
      <c r="BO277" s="35">
        <f>BI277/BL277</f>
        <v>5.9194800350725971E-3</v>
      </c>
      <c r="BP277" s="35">
        <f>BJ277/BM277</f>
        <v>5.9194800350725971E-3</v>
      </c>
      <c r="BQ277" s="26">
        <v>4</v>
      </c>
      <c r="BR277" s="26">
        <v>4</v>
      </c>
      <c r="BS277" s="26">
        <v>4</v>
      </c>
      <c r="BT277" s="35">
        <v>0.53851648071299996</v>
      </c>
      <c r="BU277" s="35">
        <v>0.53851648071299996</v>
      </c>
      <c r="BV277" s="35">
        <v>0.53851648071299996</v>
      </c>
      <c r="BW277" s="26">
        <v>10</v>
      </c>
      <c r="BX277" s="26">
        <v>10</v>
      </c>
      <c r="BY277" s="26">
        <v>10</v>
      </c>
      <c r="BZ277" s="27"/>
      <c r="CA277" s="35">
        <v>1.0876301451399999</v>
      </c>
      <c r="CB277" s="35">
        <v>1.9300929874199999</v>
      </c>
      <c r="CC277" s="35">
        <v>2.0997010016600002</v>
      </c>
      <c r="CD277" s="35">
        <v>74.431176263699996</v>
      </c>
      <c r="CE277" s="35">
        <v>73.593477971900001</v>
      </c>
      <c r="CF277" s="35">
        <v>69.426219830799994</v>
      </c>
      <c r="CG277" s="35">
        <f>CA277/CD277</f>
        <v>1.461256156004666E-2</v>
      </c>
      <c r="CH277" s="35">
        <f>CB277/CE277</f>
        <v>2.6226413543832813E-2</v>
      </c>
      <c r="CI277" s="35">
        <f>CC277/CF277</f>
        <v>3.0243631394266068E-2</v>
      </c>
      <c r="CJ277" s="26">
        <v>563</v>
      </c>
      <c r="CK277" s="26">
        <v>344</v>
      </c>
      <c r="CL277" s="26">
        <v>137</v>
      </c>
      <c r="CM277" s="35">
        <v>0.199013840277</v>
      </c>
      <c r="CN277" s="35">
        <v>0.10543478219500001</v>
      </c>
      <c r="CO277" s="35">
        <v>9.4329103031000006E-2</v>
      </c>
      <c r="CP277" s="26">
        <v>187</v>
      </c>
      <c r="CQ277" s="26">
        <v>349</v>
      </c>
      <c r="CR277" s="26">
        <v>368</v>
      </c>
      <c r="CS277" s="26"/>
      <c r="CT277" s="35">
        <v>201710262000</v>
      </c>
      <c r="CU277" s="35">
        <v>201710262200</v>
      </c>
      <c r="CV277" s="35">
        <v>2.6900246021502698</v>
      </c>
      <c r="CW277" s="35">
        <v>2.6088820730689699</v>
      </c>
      <c r="CX277" s="35">
        <v>0.44846775448792098</v>
      </c>
      <c r="CY277" s="35">
        <v>217.031627135886</v>
      </c>
      <c r="CZ277" s="35">
        <v>219.793755939493</v>
      </c>
      <c r="DA277" s="35">
        <v>9.6814453438633397</v>
      </c>
      <c r="DC277" s="47">
        <f>AQ277*CW277*3600/AT277</f>
        <v>144.61210104302137</v>
      </c>
      <c r="DD277" s="47">
        <f>(CX277/CW277)*DC277</f>
        <v>24.858871505162746</v>
      </c>
    </row>
    <row r="278" spans="1:108" s="1" customFormat="1" ht="24" customHeight="1" x14ac:dyDescent="0.3">
      <c r="A278" s="3" t="s">
        <v>580</v>
      </c>
      <c r="B278" s="11">
        <v>34.330657000000002</v>
      </c>
      <c r="C278" s="11">
        <v>-118.51342200000001</v>
      </c>
      <c r="D278" s="23" t="str">
        <f>CONCATENATE(E278,"_",F278,"_",TEXT(G278,"00000"))</f>
        <v>ANG_CH4_00274</v>
      </c>
      <c r="E278" s="23" t="s">
        <v>20</v>
      </c>
      <c r="F278" s="23" t="s">
        <v>21</v>
      </c>
      <c r="G278" s="23">
        <f>G277+1</f>
        <v>274</v>
      </c>
      <c r="H278" s="11">
        <v>34.330385</v>
      </c>
      <c r="I278" s="11">
        <v>-118.513293</v>
      </c>
      <c r="J278" s="3" t="s">
        <v>22</v>
      </c>
      <c r="K278" s="12" t="s">
        <v>33</v>
      </c>
      <c r="L278" s="12" t="s">
        <v>57</v>
      </c>
      <c r="M278" s="12" t="s">
        <v>24</v>
      </c>
      <c r="N278" s="1" t="s">
        <v>354</v>
      </c>
      <c r="O278" s="12" t="s">
        <v>27</v>
      </c>
      <c r="P278" s="12" t="s">
        <v>34</v>
      </c>
      <c r="Q278" s="12" t="s">
        <v>28</v>
      </c>
      <c r="R278" s="1" t="s">
        <v>352</v>
      </c>
      <c r="S278" s="3" t="str">
        <f>CONCATENATE(MID(R278,8,2),"/",MID(R278,10,2),"/",MID(R278,6,2))</f>
        <v>10/26/17</v>
      </c>
      <c r="T278" s="3" t="str">
        <f>CONCATENATE(MID(R278,13,2),":",MID(R278,15,2),":",MID(R278,17,2))</f>
        <v>21:55:22</v>
      </c>
      <c r="U278" s="22"/>
      <c r="V278" s="35" t="s">
        <v>647</v>
      </c>
      <c r="W278" s="35" t="s">
        <v>647</v>
      </c>
      <c r="X278" s="35" t="s">
        <v>647</v>
      </c>
      <c r="Y278" s="35" t="s">
        <v>647</v>
      </c>
      <c r="Z278" s="35" t="s">
        <v>647</v>
      </c>
      <c r="AA278" s="35" t="s">
        <v>647</v>
      </c>
      <c r="AB278" s="35" t="e">
        <f>V278/Y278</f>
        <v>#VALUE!</v>
      </c>
      <c r="AC278" s="35" t="e">
        <f>W278/Z278</f>
        <v>#VALUE!</v>
      </c>
      <c r="AD278" s="35" t="e">
        <f>X278/AA278</f>
        <v>#VALUE!</v>
      </c>
      <c r="AE278" s="35" t="s">
        <v>647</v>
      </c>
      <c r="AF278" s="35" t="s">
        <v>647</v>
      </c>
      <c r="AG278" s="35" t="s">
        <v>647</v>
      </c>
      <c r="AH278" s="35" t="s">
        <v>647</v>
      </c>
      <c r="AI278" s="35" t="s">
        <v>647</v>
      </c>
      <c r="AJ278" s="35" t="s">
        <v>647</v>
      </c>
      <c r="AK278" s="35" t="s">
        <v>647</v>
      </c>
      <c r="AL278" s="35" t="s">
        <v>647</v>
      </c>
      <c r="AM278" s="35" t="s">
        <v>647</v>
      </c>
      <c r="AN278" s="26"/>
      <c r="AO278" s="35" t="s">
        <v>647</v>
      </c>
      <c r="AP278" s="35" t="s">
        <v>647</v>
      </c>
      <c r="AQ278" s="35" t="s">
        <v>647</v>
      </c>
      <c r="AR278" s="35" t="s">
        <v>647</v>
      </c>
      <c r="AS278" s="35" t="s">
        <v>647</v>
      </c>
      <c r="AT278" s="35" t="s">
        <v>647</v>
      </c>
      <c r="AU278" s="35" t="e">
        <f>AO278/AR278</f>
        <v>#VALUE!</v>
      </c>
      <c r="AV278" s="35" t="e">
        <f>AP278/AS278</f>
        <v>#VALUE!</v>
      </c>
      <c r="AW278" s="35" t="e">
        <f>AQ278/AT278</f>
        <v>#VALUE!</v>
      </c>
      <c r="AX278" s="35" t="s">
        <v>647</v>
      </c>
      <c r="AY278" s="35" t="s">
        <v>647</v>
      </c>
      <c r="AZ278" s="35" t="s">
        <v>647</v>
      </c>
      <c r="BA278" s="35" t="s">
        <v>647</v>
      </c>
      <c r="BB278" s="35" t="s">
        <v>647</v>
      </c>
      <c r="BC278" s="35" t="s">
        <v>647</v>
      </c>
      <c r="BD278" s="35" t="s">
        <v>647</v>
      </c>
      <c r="BE278" s="35" t="s">
        <v>647</v>
      </c>
      <c r="BF278" s="35" t="s">
        <v>647</v>
      </c>
      <c r="BG278" s="27"/>
      <c r="BH278" s="35" t="s">
        <v>647</v>
      </c>
      <c r="BI278" s="35" t="s">
        <v>647</v>
      </c>
      <c r="BJ278" s="35" t="s">
        <v>647</v>
      </c>
      <c r="BK278" s="35" t="s">
        <v>647</v>
      </c>
      <c r="BL278" s="35" t="s">
        <v>647</v>
      </c>
      <c r="BM278" s="35" t="s">
        <v>647</v>
      </c>
      <c r="BN278" s="35" t="e">
        <f>BH278/BK278</f>
        <v>#VALUE!</v>
      </c>
      <c r="BO278" s="35" t="e">
        <f>BI278/BL278</f>
        <v>#VALUE!</v>
      </c>
      <c r="BP278" s="35" t="e">
        <f>BJ278/BM278</f>
        <v>#VALUE!</v>
      </c>
      <c r="BQ278" s="35" t="s">
        <v>647</v>
      </c>
      <c r="BR278" s="35" t="s">
        <v>647</v>
      </c>
      <c r="BS278" s="35" t="s">
        <v>647</v>
      </c>
      <c r="BT278" s="35" t="s">
        <v>647</v>
      </c>
      <c r="BU278" s="35" t="s">
        <v>647</v>
      </c>
      <c r="BV278" s="35" t="s">
        <v>647</v>
      </c>
      <c r="BW278" s="35" t="s">
        <v>647</v>
      </c>
      <c r="BX278" s="35" t="s">
        <v>647</v>
      </c>
      <c r="BY278" s="35" t="s">
        <v>647</v>
      </c>
      <c r="BZ278" s="27"/>
      <c r="CA278" s="35" t="s">
        <v>647</v>
      </c>
      <c r="CB278" s="35" t="s">
        <v>647</v>
      </c>
      <c r="CC278" s="35" t="s">
        <v>647</v>
      </c>
      <c r="CD278" s="35" t="s">
        <v>647</v>
      </c>
      <c r="CE278" s="35" t="s">
        <v>647</v>
      </c>
      <c r="CF278" s="35" t="s">
        <v>647</v>
      </c>
      <c r="CG278" s="35" t="e">
        <f>CA278/CD278</f>
        <v>#VALUE!</v>
      </c>
      <c r="CH278" s="35" t="e">
        <f>CB278/CE278</f>
        <v>#VALUE!</v>
      </c>
      <c r="CI278" s="35" t="e">
        <f>CC278/CF278</f>
        <v>#VALUE!</v>
      </c>
      <c r="CJ278" s="35" t="s">
        <v>647</v>
      </c>
      <c r="CK278" s="35" t="s">
        <v>647</v>
      </c>
      <c r="CL278" s="35" t="s">
        <v>647</v>
      </c>
      <c r="CM278" s="35" t="s">
        <v>647</v>
      </c>
      <c r="CN278" s="35" t="s">
        <v>647</v>
      </c>
      <c r="CO278" s="35" t="s">
        <v>647</v>
      </c>
      <c r="CP278" s="35" t="s">
        <v>647</v>
      </c>
      <c r="CQ278" s="35" t="s">
        <v>647</v>
      </c>
      <c r="CR278" s="35" t="s">
        <v>647</v>
      </c>
      <c r="CS278" s="35"/>
      <c r="CT278" s="35">
        <v>201710262000</v>
      </c>
      <c r="CU278" s="35">
        <v>201710262200</v>
      </c>
      <c r="CV278" s="35">
        <v>2.6900246021502698</v>
      </c>
      <c r="CW278" s="35">
        <v>2.6652698640441801</v>
      </c>
      <c r="CX278" s="35">
        <v>0.398263184104028</v>
      </c>
      <c r="CY278" s="35">
        <v>217.031627135886</v>
      </c>
      <c r="CZ278" s="35">
        <v>214.76162465260401</v>
      </c>
      <c r="DA278" s="35">
        <v>10.2529758482586</v>
      </c>
      <c r="DC278" s="47" t="e">
        <f>AQ278*CW278*3600/AT278</f>
        <v>#VALUE!</v>
      </c>
      <c r="DD278" s="47" t="e">
        <f>(CX278/CW278)*DC278</f>
        <v>#VALUE!</v>
      </c>
    </row>
    <row r="279" spans="1:108" s="1" customFormat="1" ht="24" customHeight="1" x14ac:dyDescent="0.3">
      <c r="A279" s="3" t="s">
        <v>586</v>
      </c>
      <c r="B279" s="11">
        <v>34.330173000000002</v>
      </c>
      <c r="C279" s="11">
        <v>-118.51746900000001</v>
      </c>
      <c r="D279" s="23" t="str">
        <f>CONCATENATE(E279,"_",F279,"_",TEXT(G279,"00000"))</f>
        <v>ANG_CH4_00275</v>
      </c>
      <c r="E279" s="23" t="s">
        <v>20</v>
      </c>
      <c r="F279" s="23" t="s">
        <v>21</v>
      </c>
      <c r="G279" s="23">
        <f>G278+1</f>
        <v>275</v>
      </c>
      <c r="H279" s="11">
        <v>34.330514000000001</v>
      </c>
      <c r="I279" s="11">
        <v>-118.517684</v>
      </c>
      <c r="J279" s="3" t="s">
        <v>22</v>
      </c>
      <c r="K279" s="12" t="s">
        <v>33</v>
      </c>
      <c r="L279" s="12" t="s">
        <v>57</v>
      </c>
      <c r="M279" s="12" t="s">
        <v>24</v>
      </c>
      <c r="N279" s="1" t="s">
        <v>353</v>
      </c>
      <c r="O279" s="12" t="s">
        <v>27</v>
      </c>
      <c r="P279" s="12" t="s">
        <v>34</v>
      </c>
      <c r="Q279" s="12" t="s">
        <v>28</v>
      </c>
      <c r="R279" s="1" t="s">
        <v>352</v>
      </c>
      <c r="S279" s="3" t="str">
        <f>CONCATENATE(MID(R279,8,2),"/",MID(R279,10,2),"/",MID(R279,6,2))</f>
        <v>10/26/17</v>
      </c>
      <c r="T279" s="3" t="str">
        <f>CONCATENATE(MID(R279,13,2),":",MID(R279,15,2),":",MID(R279,17,2))</f>
        <v>21:55:22</v>
      </c>
      <c r="U279" s="22"/>
      <c r="V279" s="35" t="s">
        <v>647</v>
      </c>
      <c r="W279" s="35" t="s">
        <v>647</v>
      </c>
      <c r="X279" s="35" t="s">
        <v>647</v>
      </c>
      <c r="Y279" s="35" t="s">
        <v>647</v>
      </c>
      <c r="Z279" s="35" t="s">
        <v>647</v>
      </c>
      <c r="AA279" s="35" t="s">
        <v>647</v>
      </c>
      <c r="AB279" s="35" t="e">
        <f>V279/Y279</f>
        <v>#VALUE!</v>
      </c>
      <c r="AC279" s="35" t="e">
        <f>W279/Z279</f>
        <v>#VALUE!</v>
      </c>
      <c r="AD279" s="35" t="e">
        <f>X279/AA279</f>
        <v>#VALUE!</v>
      </c>
      <c r="AE279" s="35" t="s">
        <v>647</v>
      </c>
      <c r="AF279" s="35" t="s">
        <v>647</v>
      </c>
      <c r="AG279" s="35" t="s">
        <v>647</v>
      </c>
      <c r="AH279" s="35" t="s">
        <v>647</v>
      </c>
      <c r="AI279" s="35" t="s">
        <v>647</v>
      </c>
      <c r="AJ279" s="35" t="s">
        <v>647</v>
      </c>
      <c r="AK279" s="35" t="s">
        <v>647</v>
      </c>
      <c r="AL279" s="35" t="s">
        <v>647</v>
      </c>
      <c r="AM279" s="35" t="s">
        <v>647</v>
      </c>
      <c r="AN279" s="26"/>
      <c r="AO279" s="35" t="s">
        <v>647</v>
      </c>
      <c r="AP279" s="35" t="s">
        <v>647</v>
      </c>
      <c r="AQ279" s="35" t="s">
        <v>647</v>
      </c>
      <c r="AR279" s="35" t="s">
        <v>647</v>
      </c>
      <c r="AS279" s="35" t="s">
        <v>647</v>
      </c>
      <c r="AT279" s="35" t="s">
        <v>647</v>
      </c>
      <c r="AU279" s="35" t="e">
        <f>AO279/AR279</f>
        <v>#VALUE!</v>
      </c>
      <c r="AV279" s="35" t="e">
        <f>AP279/AS279</f>
        <v>#VALUE!</v>
      </c>
      <c r="AW279" s="35" t="e">
        <f>AQ279/AT279</f>
        <v>#VALUE!</v>
      </c>
      <c r="AX279" s="35" t="s">
        <v>647</v>
      </c>
      <c r="AY279" s="35" t="s">
        <v>647</v>
      </c>
      <c r="AZ279" s="35" t="s">
        <v>647</v>
      </c>
      <c r="BA279" s="35" t="s">
        <v>647</v>
      </c>
      <c r="BB279" s="35" t="s">
        <v>647</v>
      </c>
      <c r="BC279" s="35" t="s">
        <v>647</v>
      </c>
      <c r="BD279" s="35" t="s">
        <v>647</v>
      </c>
      <c r="BE279" s="35" t="s">
        <v>647</v>
      </c>
      <c r="BF279" s="35" t="s">
        <v>647</v>
      </c>
      <c r="BG279" s="27"/>
      <c r="BH279" s="35" t="s">
        <v>647</v>
      </c>
      <c r="BI279" s="35" t="s">
        <v>647</v>
      </c>
      <c r="BJ279" s="35" t="s">
        <v>647</v>
      </c>
      <c r="BK279" s="35" t="s">
        <v>647</v>
      </c>
      <c r="BL279" s="35" t="s">
        <v>647</v>
      </c>
      <c r="BM279" s="35" t="s">
        <v>647</v>
      </c>
      <c r="BN279" s="35" t="e">
        <f>BH279/BK279</f>
        <v>#VALUE!</v>
      </c>
      <c r="BO279" s="35" t="e">
        <f>BI279/BL279</f>
        <v>#VALUE!</v>
      </c>
      <c r="BP279" s="35" t="e">
        <f>BJ279/BM279</f>
        <v>#VALUE!</v>
      </c>
      <c r="BQ279" s="35" t="s">
        <v>647</v>
      </c>
      <c r="BR279" s="35" t="s">
        <v>647</v>
      </c>
      <c r="BS279" s="35" t="s">
        <v>647</v>
      </c>
      <c r="BT279" s="35" t="s">
        <v>647</v>
      </c>
      <c r="BU279" s="35" t="s">
        <v>647</v>
      </c>
      <c r="BV279" s="35" t="s">
        <v>647</v>
      </c>
      <c r="BW279" s="35" t="s">
        <v>647</v>
      </c>
      <c r="BX279" s="35" t="s">
        <v>647</v>
      </c>
      <c r="BY279" s="35" t="s">
        <v>647</v>
      </c>
      <c r="BZ279" s="27"/>
      <c r="CA279" s="35" t="s">
        <v>647</v>
      </c>
      <c r="CB279" s="35" t="s">
        <v>647</v>
      </c>
      <c r="CC279" s="35" t="s">
        <v>647</v>
      </c>
      <c r="CD279" s="35" t="s">
        <v>647</v>
      </c>
      <c r="CE279" s="35" t="s">
        <v>647</v>
      </c>
      <c r="CF279" s="35" t="s">
        <v>647</v>
      </c>
      <c r="CG279" s="35" t="e">
        <f>CA279/CD279</f>
        <v>#VALUE!</v>
      </c>
      <c r="CH279" s="35" t="e">
        <f>CB279/CE279</f>
        <v>#VALUE!</v>
      </c>
      <c r="CI279" s="35" t="e">
        <f>CC279/CF279</f>
        <v>#VALUE!</v>
      </c>
      <c r="CJ279" s="35" t="s">
        <v>647</v>
      </c>
      <c r="CK279" s="35" t="s">
        <v>647</v>
      </c>
      <c r="CL279" s="35" t="s">
        <v>647</v>
      </c>
      <c r="CM279" s="35" t="s">
        <v>647</v>
      </c>
      <c r="CN279" s="35" t="s">
        <v>647</v>
      </c>
      <c r="CO279" s="35" t="s">
        <v>647</v>
      </c>
      <c r="CP279" s="35" t="s">
        <v>647</v>
      </c>
      <c r="CQ279" s="35" t="s">
        <v>647</v>
      </c>
      <c r="CR279" s="35" t="s">
        <v>647</v>
      </c>
      <c r="CS279" s="35"/>
      <c r="CT279" s="35">
        <v>201710262000</v>
      </c>
      <c r="CU279" s="35">
        <v>201710262200</v>
      </c>
      <c r="CV279" s="35">
        <v>2.6900246021502698</v>
      </c>
      <c r="CW279" s="35">
        <v>2.6088820730689699</v>
      </c>
      <c r="CX279" s="35">
        <v>0.44846775448792098</v>
      </c>
      <c r="CY279" s="35">
        <v>217.031627135886</v>
      </c>
      <c r="CZ279" s="35">
        <v>219.793755939493</v>
      </c>
      <c r="DA279" s="35">
        <v>9.6814453438633397</v>
      </c>
      <c r="DC279" s="47" t="e">
        <f>AQ279*CW279*3600/AT279</f>
        <v>#VALUE!</v>
      </c>
      <c r="DD279" s="47" t="e">
        <f>(CX279/CW279)*DC279</f>
        <v>#VALUE!</v>
      </c>
    </row>
    <row r="280" spans="1:108" s="1" customFormat="1" ht="24" customHeight="1" x14ac:dyDescent="0.3">
      <c r="A280" s="3" t="s">
        <v>593</v>
      </c>
      <c r="B280" s="11">
        <v>34.333571999999997</v>
      </c>
      <c r="C280" s="11">
        <v>-118.52218999999999</v>
      </c>
      <c r="D280" s="23" t="str">
        <f>CONCATENATE(E280,"_",F280,"_",TEXT(G280,"00000"))</f>
        <v>ANG_CH4_00276</v>
      </c>
      <c r="E280" s="23" t="s">
        <v>20</v>
      </c>
      <c r="F280" s="23" t="s">
        <v>21</v>
      </c>
      <c r="G280" s="23">
        <f>G279+1</f>
        <v>276</v>
      </c>
      <c r="H280" s="11">
        <v>34.333571999999997</v>
      </c>
      <c r="I280" s="11">
        <v>-118.52218999999999</v>
      </c>
      <c r="J280" s="3" t="s">
        <v>25</v>
      </c>
      <c r="K280" s="12" t="s">
        <v>33</v>
      </c>
      <c r="L280" s="12" t="s">
        <v>57</v>
      </c>
      <c r="M280" s="12" t="s">
        <v>24</v>
      </c>
      <c r="N280" s="1" t="s">
        <v>351</v>
      </c>
      <c r="O280" s="12" t="s">
        <v>27</v>
      </c>
      <c r="P280" s="12" t="s">
        <v>34</v>
      </c>
      <c r="Q280" s="12" t="s">
        <v>28</v>
      </c>
      <c r="R280" s="1" t="s">
        <v>352</v>
      </c>
      <c r="S280" s="3" t="str">
        <f>CONCATENATE(MID(R280,8,2),"/",MID(R280,10,2),"/",MID(R280,6,2))</f>
        <v>10/26/17</v>
      </c>
      <c r="T280" s="3" t="str">
        <f>CONCATENATE(MID(R280,13,2),":",MID(R280,15,2),":",MID(R280,17,2))</f>
        <v>21:55:22</v>
      </c>
      <c r="U280" s="22"/>
      <c r="V280" s="35">
        <v>6.4425082408699996</v>
      </c>
      <c r="W280" s="35">
        <v>6.7494425330199999</v>
      </c>
      <c r="X280" s="35">
        <v>6.7494425330199999</v>
      </c>
      <c r="Y280" s="35">
        <v>142.042247237</v>
      </c>
      <c r="Z280" s="35">
        <v>147.58048651499999</v>
      </c>
      <c r="AA280" s="35">
        <v>147.58048651499999</v>
      </c>
      <c r="AB280" s="35">
        <f>V280/Y280</f>
        <v>4.5356282135698409E-2</v>
      </c>
      <c r="AC280" s="35">
        <f>W280/Z280</f>
        <v>4.5733976709271727E-2</v>
      </c>
      <c r="AD280" s="35">
        <f>X280/AA280</f>
        <v>4.5733976709271727E-2</v>
      </c>
      <c r="AE280" s="26">
        <v>1</v>
      </c>
      <c r="AF280" s="26">
        <v>1</v>
      </c>
      <c r="AG280" s="26">
        <v>1</v>
      </c>
      <c r="AH280" s="35">
        <v>5.1315840764600003E-2</v>
      </c>
      <c r="AI280" s="35">
        <v>5.0924943586999998E-2</v>
      </c>
      <c r="AJ280" s="35">
        <v>5.0924943586999998E-2</v>
      </c>
      <c r="AK280" s="26">
        <v>1384</v>
      </c>
      <c r="AL280" s="26">
        <v>1449</v>
      </c>
      <c r="AM280" s="26">
        <v>1449</v>
      </c>
      <c r="AN280" s="26"/>
      <c r="AO280" s="35">
        <v>15.569217606400001</v>
      </c>
      <c r="AP280" s="35">
        <v>14.973615584699999</v>
      </c>
      <c r="AQ280" s="35">
        <v>14.973615584699999</v>
      </c>
      <c r="AR280" s="35">
        <v>145.83552379299999</v>
      </c>
      <c r="AS280" s="35">
        <v>139.312598138</v>
      </c>
      <c r="AT280" s="35">
        <v>138.13037319899999</v>
      </c>
      <c r="AU280" s="35">
        <f>AO280/AR280</f>
        <v>0.10675874575318879</v>
      </c>
      <c r="AV280" s="35">
        <f>AP280/AS280</f>
        <v>0.10748213574961443</v>
      </c>
      <c r="AW280" s="35">
        <f>AQ280/AT280</f>
        <v>0.10840204972969987</v>
      </c>
      <c r="AX280" s="26">
        <v>463</v>
      </c>
      <c r="AY280" s="26">
        <v>348</v>
      </c>
      <c r="AZ280" s="26">
        <v>155</v>
      </c>
      <c r="BA280" s="35">
        <v>2.2758352651899998E-2</v>
      </c>
      <c r="BB280" s="35">
        <v>2.2520626921799999E-2</v>
      </c>
      <c r="BC280" s="35">
        <v>2.23295139345E-2</v>
      </c>
      <c r="BD280" s="26">
        <v>3204</v>
      </c>
      <c r="BE280" s="26">
        <v>3093</v>
      </c>
      <c r="BF280" s="26">
        <v>3093</v>
      </c>
      <c r="BG280" s="27"/>
      <c r="BH280" s="35">
        <v>1.74962506465</v>
      </c>
      <c r="BI280" s="35">
        <v>1.74962506465</v>
      </c>
      <c r="BJ280" s="35">
        <v>2.2713831954699999</v>
      </c>
      <c r="BK280" s="35">
        <v>112.924753708</v>
      </c>
      <c r="BL280" s="35">
        <v>112.924753708</v>
      </c>
      <c r="BM280" s="35">
        <v>129.52219887000001</v>
      </c>
      <c r="BN280" s="35">
        <f>BH280/BK280</f>
        <v>1.5493724867217047E-2</v>
      </c>
      <c r="BO280" s="35">
        <f>BI280/BL280</f>
        <v>1.5493724867217047E-2</v>
      </c>
      <c r="BP280" s="35">
        <f>BJ280/BM280</f>
        <v>1.7536632448231997E-2</v>
      </c>
      <c r="BQ280" s="26">
        <v>2</v>
      </c>
      <c r="BR280" s="26">
        <v>2</v>
      </c>
      <c r="BS280" s="26">
        <v>2</v>
      </c>
      <c r="BT280" s="35">
        <v>0.20093372545900001</v>
      </c>
      <c r="BU280" s="35">
        <v>0.20093372545900001</v>
      </c>
      <c r="BV280" s="35">
        <v>0.17502999847199999</v>
      </c>
      <c r="BW280" s="26">
        <v>281</v>
      </c>
      <c r="BX280" s="26">
        <v>281</v>
      </c>
      <c r="BY280" s="26">
        <v>370</v>
      </c>
      <c r="BZ280" s="27"/>
      <c r="CA280" s="35">
        <v>14.9006239737</v>
      </c>
      <c r="CB280" s="35">
        <v>14.973615584699999</v>
      </c>
      <c r="CC280" s="35">
        <v>14.973615584699999</v>
      </c>
      <c r="CD280" s="35">
        <v>73.593477971900001</v>
      </c>
      <c r="CE280" s="35">
        <v>70.455659815199994</v>
      </c>
      <c r="CF280" s="35">
        <v>16.970562748500001</v>
      </c>
      <c r="CG280" s="35">
        <f>CA280/CD280</f>
        <v>0.20247207204134945</v>
      </c>
      <c r="CH280" s="35">
        <f>CB280/CE280</f>
        <v>0.21252537587433984</v>
      </c>
      <c r="CI280" s="35">
        <f>CC280/CF280</f>
        <v>0.88232875990063986</v>
      </c>
      <c r="CJ280" s="26">
        <v>463</v>
      </c>
      <c r="CK280" s="26">
        <v>348</v>
      </c>
      <c r="CL280" s="26">
        <v>155</v>
      </c>
      <c r="CM280" s="35">
        <v>1.1946993177300001E-2</v>
      </c>
      <c r="CN280" s="35">
        <v>1.13895344027E-2</v>
      </c>
      <c r="CO280" s="35">
        <v>2.74338227424E-3</v>
      </c>
      <c r="CP280" s="26">
        <v>3080</v>
      </c>
      <c r="CQ280" s="26">
        <v>3093</v>
      </c>
      <c r="CR280" s="26">
        <v>3093</v>
      </c>
      <c r="CS280" s="26"/>
      <c r="CT280" s="35">
        <v>201710262000</v>
      </c>
      <c r="CU280" s="35">
        <v>201710262200</v>
      </c>
      <c r="CV280" s="35">
        <v>2.6900246021502698</v>
      </c>
      <c r="CW280" s="35">
        <v>2.7265628827725399</v>
      </c>
      <c r="CX280" s="35">
        <v>0.46782722750286398</v>
      </c>
      <c r="CY280" s="35">
        <v>217.031627135886</v>
      </c>
      <c r="CZ280" s="35">
        <v>217.28156935423999</v>
      </c>
      <c r="DA280" s="35">
        <v>11.1661454815317</v>
      </c>
      <c r="DC280" s="47">
        <f>AQ280*CW280*3600/AT280</f>
        <v>1064.034018754066</v>
      </c>
      <c r="DD280" s="47">
        <f>(CX280/CW280)*DC280</f>
        <v>182.56834937042314</v>
      </c>
    </row>
    <row r="281" spans="1:108" s="1" customFormat="1" ht="24" customHeight="1" x14ac:dyDescent="0.3">
      <c r="A281" s="3" t="s">
        <v>590</v>
      </c>
      <c r="B281" s="11">
        <v>34.326715999999998</v>
      </c>
      <c r="C281" s="11">
        <v>-118.517695</v>
      </c>
      <c r="D281" s="23" t="str">
        <f>CONCATENATE(E281,"_",F281,"_",TEXT(G281,"00000"))</f>
        <v>ANG_CH4_00277</v>
      </c>
      <c r="E281" s="23" t="s">
        <v>20</v>
      </c>
      <c r="F281" s="23" t="s">
        <v>21</v>
      </c>
      <c r="G281" s="23">
        <f>G280+1</f>
        <v>277</v>
      </c>
      <c r="H281" s="11">
        <v>34.326816999999998</v>
      </c>
      <c r="I281" s="11">
        <v>-118.517297</v>
      </c>
      <c r="J281" s="3" t="s">
        <v>22</v>
      </c>
      <c r="K281" s="12" t="s">
        <v>33</v>
      </c>
      <c r="L281" s="12" t="s">
        <v>57</v>
      </c>
      <c r="M281" s="12" t="s">
        <v>24</v>
      </c>
      <c r="N281" s="1" t="s">
        <v>350</v>
      </c>
      <c r="O281" s="12" t="s">
        <v>27</v>
      </c>
      <c r="P281" s="12" t="s">
        <v>34</v>
      </c>
      <c r="Q281" s="12" t="s">
        <v>28</v>
      </c>
      <c r="R281" s="1" t="s">
        <v>348</v>
      </c>
      <c r="S281" s="3" t="str">
        <f>CONCATENATE(MID(R281,8,2),"/",MID(R281,10,2),"/",MID(R281,6,2))</f>
        <v>10/26/17</v>
      </c>
      <c r="T281" s="3" t="str">
        <f>CONCATENATE(MID(R281,13,2),":",MID(R281,15,2),":",MID(R281,17,2))</f>
        <v>21:59:47</v>
      </c>
      <c r="U281" s="22"/>
      <c r="V281" s="35" t="s">
        <v>647</v>
      </c>
      <c r="W281" s="35" t="s">
        <v>647</v>
      </c>
      <c r="X281" s="35" t="s">
        <v>647</v>
      </c>
      <c r="Y281" s="35" t="s">
        <v>647</v>
      </c>
      <c r="Z281" s="35" t="s">
        <v>647</v>
      </c>
      <c r="AA281" s="35" t="s">
        <v>647</v>
      </c>
      <c r="AB281" s="35" t="e">
        <f>V281/Y281</f>
        <v>#VALUE!</v>
      </c>
      <c r="AC281" s="35" t="e">
        <f>W281/Z281</f>
        <v>#VALUE!</v>
      </c>
      <c r="AD281" s="35" t="e">
        <f>X281/AA281</f>
        <v>#VALUE!</v>
      </c>
      <c r="AE281" s="35" t="s">
        <v>647</v>
      </c>
      <c r="AF281" s="35" t="s">
        <v>647</v>
      </c>
      <c r="AG281" s="35" t="s">
        <v>647</v>
      </c>
      <c r="AH281" s="35" t="s">
        <v>647</v>
      </c>
      <c r="AI281" s="35" t="s">
        <v>647</v>
      </c>
      <c r="AJ281" s="35" t="s">
        <v>647</v>
      </c>
      <c r="AK281" s="35" t="s">
        <v>647</v>
      </c>
      <c r="AL281" s="35" t="s">
        <v>647</v>
      </c>
      <c r="AM281" s="35" t="s">
        <v>647</v>
      </c>
      <c r="AN281" s="26"/>
      <c r="AO281" s="35" t="s">
        <v>647</v>
      </c>
      <c r="AP281" s="35" t="s">
        <v>647</v>
      </c>
      <c r="AQ281" s="35" t="s">
        <v>647</v>
      </c>
      <c r="AR281" s="35" t="s">
        <v>647</v>
      </c>
      <c r="AS281" s="35" t="s">
        <v>647</v>
      </c>
      <c r="AT281" s="35" t="s">
        <v>647</v>
      </c>
      <c r="AU281" s="35" t="e">
        <f>AO281/AR281</f>
        <v>#VALUE!</v>
      </c>
      <c r="AV281" s="35" t="e">
        <f>AP281/AS281</f>
        <v>#VALUE!</v>
      </c>
      <c r="AW281" s="35" t="e">
        <f>AQ281/AT281</f>
        <v>#VALUE!</v>
      </c>
      <c r="AX281" s="35" t="s">
        <v>647</v>
      </c>
      <c r="AY281" s="35" t="s">
        <v>647</v>
      </c>
      <c r="AZ281" s="35" t="s">
        <v>647</v>
      </c>
      <c r="BA281" s="35" t="s">
        <v>647</v>
      </c>
      <c r="BB281" s="35" t="s">
        <v>647</v>
      </c>
      <c r="BC281" s="35" t="s">
        <v>647</v>
      </c>
      <c r="BD281" s="35" t="s">
        <v>647</v>
      </c>
      <c r="BE281" s="35" t="s">
        <v>647</v>
      </c>
      <c r="BF281" s="35" t="s">
        <v>647</v>
      </c>
      <c r="BG281" s="27"/>
      <c r="BH281" s="35" t="s">
        <v>647</v>
      </c>
      <c r="BI281" s="35" t="s">
        <v>647</v>
      </c>
      <c r="BJ281" s="35" t="s">
        <v>647</v>
      </c>
      <c r="BK281" s="35" t="s">
        <v>647</v>
      </c>
      <c r="BL281" s="35" t="s">
        <v>647</v>
      </c>
      <c r="BM281" s="35" t="s">
        <v>647</v>
      </c>
      <c r="BN281" s="35" t="e">
        <f>BH281/BK281</f>
        <v>#VALUE!</v>
      </c>
      <c r="BO281" s="35" t="e">
        <f>BI281/BL281</f>
        <v>#VALUE!</v>
      </c>
      <c r="BP281" s="35" t="e">
        <f>BJ281/BM281</f>
        <v>#VALUE!</v>
      </c>
      <c r="BQ281" s="35" t="s">
        <v>647</v>
      </c>
      <c r="BR281" s="35" t="s">
        <v>647</v>
      </c>
      <c r="BS281" s="35" t="s">
        <v>647</v>
      </c>
      <c r="BT281" s="35" t="s">
        <v>647</v>
      </c>
      <c r="BU281" s="35" t="s">
        <v>647</v>
      </c>
      <c r="BV281" s="35" t="s">
        <v>647</v>
      </c>
      <c r="BW281" s="35" t="s">
        <v>647</v>
      </c>
      <c r="BX281" s="35" t="s">
        <v>647</v>
      </c>
      <c r="BY281" s="35" t="s">
        <v>647</v>
      </c>
      <c r="BZ281" s="27"/>
      <c r="CA281" s="35" t="s">
        <v>647</v>
      </c>
      <c r="CB281" s="35" t="s">
        <v>647</v>
      </c>
      <c r="CC281" s="35" t="s">
        <v>647</v>
      </c>
      <c r="CD281" s="35" t="s">
        <v>647</v>
      </c>
      <c r="CE281" s="35" t="s">
        <v>647</v>
      </c>
      <c r="CF281" s="35" t="s">
        <v>647</v>
      </c>
      <c r="CG281" s="35" t="e">
        <f>CA281/CD281</f>
        <v>#VALUE!</v>
      </c>
      <c r="CH281" s="35" t="e">
        <f>CB281/CE281</f>
        <v>#VALUE!</v>
      </c>
      <c r="CI281" s="35" t="e">
        <f>CC281/CF281</f>
        <v>#VALUE!</v>
      </c>
      <c r="CJ281" s="35" t="s">
        <v>647</v>
      </c>
      <c r="CK281" s="35" t="s">
        <v>647</v>
      </c>
      <c r="CL281" s="35" t="s">
        <v>647</v>
      </c>
      <c r="CM281" s="35" t="s">
        <v>647</v>
      </c>
      <c r="CN281" s="35" t="s">
        <v>647</v>
      </c>
      <c r="CO281" s="35" t="s">
        <v>647</v>
      </c>
      <c r="CP281" s="35" t="s">
        <v>647</v>
      </c>
      <c r="CQ281" s="35" t="s">
        <v>647</v>
      </c>
      <c r="CR281" s="35" t="s">
        <v>647</v>
      </c>
      <c r="CS281" s="35"/>
      <c r="CT281" s="35">
        <v>201710262000</v>
      </c>
      <c r="CU281" s="35">
        <v>201710262200</v>
      </c>
      <c r="CV281" s="35">
        <v>2.6900246021502698</v>
      </c>
      <c r="CW281" s="35">
        <v>2.6088820730689699</v>
      </c>
      <c r="CX281" s="35">
        <v>0.44846775448792098</v>
      </c>
      <c r="CY281" s="35">
        <v>217.031627135886</v>
      </c>
      <c r="CZ281" s="35">
        <v>219.793755939493</v>
      </c>
      <c r="DA281" s="35">
        <v>9.6814453438633397</v>
      </c>
      <c r="DC281" s="47" t="e">
        <f>AQ281*CW281*3600/AT281</f>
        <v>#VALUE!</v>
      </c>
      <c r="DD281" s="47" t="e">
        <f>(CX281/CW281)*DC281</f>
        <v>#VALUE!</v>
      </c>
    </row>
    <row r="282" spans="1:108" s="1" customFormat="1" ht="24" customHeight="1" x14ac:dyDescent="0.3">
      <c r="A282" s="3" t="s">
        <v>581</v>
      </c>
      <c r="B282" s="11">
        <v>34.328167999999998</v>
      </c>
      <c r="C282" s="11">
        <v>-118.52011400000001</v>
      </c>
      <c r="D282" s="23" t="str">
        <f>CONCATENATE(E282,"_",F282,"_",TEXT(G282,"00000"))</f>
        <v>ANG_CH4_00278</v>
      </c>
      <c r="E282" s="23" t="s">
        <v>20</v>
      </c>
      <c r="F282" s="23" t="s">
        <v>21</v>
      </c>
      <c r="G282" s="23">
        <f>G281+1</f>
        <v>278</v>
      </c>
      <c r="H282" s="11">
        <v>34.328166000000003</v>
      </c>
      <c r="I282" s="11">
        <v>-118.520144</v>
      </c>
      <c r="J282" s="3" t="s">
        <v>22</v>
      </c>
      <c r="K282" s="12" t="s">
        <v>33</v>
      </c>
      <c r="L282" s="12" t="s">
        <v>57</v>
      </c>
      <c r="M282" s="12" t="s">
        <v>24</v>
      </c>
      <c r="N282" s="1" t="s">
        <v>347</v>
      </c>
      <c r="O282" s="12" t="s">
        <v>27</v>
      </c>
      <c r="P282" s="12" t="s">
        <v>34</v>
      </c>
      <c r="Q282" s="12" t="s">
        <v>28</v>
      </c>
      <c r="R282" s="1" t="s">
        <v>348</v>
      </c>
      <c r="S282" s="3" t="str">
        <f>CONCATENATE(MID(R282,8,2),"/",MID(R282,10,2),"/",MID(R282,6,2))</f>
        <v>10/26/17</v>
      </c>
      <c r="T282" s="3" t="str">
        <f>CONCATENATE(MID(R282,13,2),":",MID(R282,15,2),":",MID(R282,17,2))</f>
        <v>21:59:47</v>
      </c>
      <c r="U282" s="22"/>
      <c r="V282" s="35" t="s">
        <v>647</v>
      </c>
      <c r="W282" s="35" t="s">
        <v>647</v>
      </c>
      <c r="X282" s="35" t="s">
        <v>647</v>
      </c>
      <c r="Y282" s="35" t="s">
        <v>647</v>
      </c>
      <c r="Z282" s="35" t="s">
        <v>647</v>
      </c>
      <c r="AA282" s="35" t="s">
        <v>647</v>
      </c>
      <c r="AB282" s="35" t="e">
        <f>V282/Y282</f>
        <v>#VALUE!</v>
      </c>
      <c r="AC282" s="35" t="e">
        <f>W282/Z282</f>
        <v>#VALUE!</v>
      </c>
      <c r="AD282" s="35" t="e">
        <f>X282/AA282</f>
        <v>#VALUE!</v>
      </c>
      <c r="AE282" s="35" t="s">
        <v>647</v>
      </c>
      <c r="AF282" s="35" t="s">
        <v>647</v>
      </c>
      <c r="AG282" s="35" t="s">
        <v>647</v>
      </c>
      <c r="AH282" s="35" t="s">
        <v>647</v>
      </c>
      <c r="AI282" s="35" t="s">
        <v>647</v>
      </c>
      <c r="AJ282" s="35" t="s">
        <v>647</v>
      </c>
      <c r="AK282" s="35" t="s">
        <v>647</v>
      </c>
      <c r="AL282" s="35" t="s">
        <v>647</v>
      </c>
      <c r="AM282" s="35" t="s">
        <v>647</v>
      </c>
      <c r="AN282" s="26"/>
      <c r="AO282" s="35" t="s">
        <v>647</v>
      </c>
      <c r="AP282" s="35" t="s">
        <v>647</v>
      </c>
      <c r="AQ282" s="35" t="s">
        <v>647</v>
      </c>
      <c r="AR282" s="35" t="s">
        <v>647</v>
      </c>
      <c r="AS282" s="35" t="s">
        <v>647</v>
      </c>
      <c r="AT282" s="35" t="s">
        <v>647</v>
      </c>
      <c r="AU282" s="35" t="e">
        <f>AO282/AR282</f>
        <v>#VALUE!</v>
      </c>
      <c r="AV282" s="35" t="e">
        <f>AP282/AS282</f>
        <v>#VALUE!</v>
      </c>
      <c r="AW282" s="35" t="e">
        <f>AQ282/AT282</f>
        <v>#VALUE!</v>
      </c>
      <c r="AX282" s="35" t="s">
        <v>647</v>
      </c>
      <c r="AY282" s="35" t="s">
        <v>647</v>
      </c>
      <c r="AZ282" s="35" t="s">
        <v>647</v>
      </c>
      <c r="BA282" s="35" t="s">
        <v>647</v>
      </c>
      <c r="BB282" s="35" t="s">
        <v>647</v>
      </c>
      <c r="BC282" s="35" t="s">
        <v>647</v>
      </c>
      <c r="BD282" s="35" t="s">
        <v>647</v>
      </c>
      <c r="BE282" s="35" t="s">
        <v>647</v>
      </c>
      <c r="BF282" s="35" t="s">
        <v>647</v>
      </c>
      <c r="BG282" s="27"/>
      <c r="BH282" s="35" t="s">
        <v>647</v>
      </c>
      <c r="BI282" s="35" t="s">
        <v>647</v>
      </c>
      <c r="BJ282" s="35" t="s">
        <v>647</v>
      </c>
      <c r="BK282" s="35" t="s">
        <v>647</v>
      </c>
      <c r="BL282" s="35" t="s">
        <v>647</v>
      </c>
      <c r="BM282" s="35" t="s">
        <v>647</v>
      </c>
      <c r="BN282" s="35" t="e">
        <f>BH282/BK282</f>
        <v>#VALUE!</v>
      </c>
      <c r="BO282" s="35" t="e">
        <f>BI282/BL282</f>
        <v>#VALUE!</v>
      </c>
      <c r="BP282" s="35" t="e">
        <f>BJ282/BM282</f>
        <v>#VALUE!</v>
      </c>
      <c r="BQ282" s="35" t="s">
        <v>647</v>
      </c>
      <c r="BR282" s="35" t="s">
        <v>647</v>
      </c>
      <c r="BS282" s="35" t="s">
        <v>647</v>
      </c>
      <c r="BT282" s="35" t="s">
        <v>647</v>
      </c>
      <c r="BU282" s="35" t="s">
        <v>647</v>
      </c>
      <c r="BV282" s="35" t="s">
        <v>647</v>
      </c>
      <c r="BW282" s="35" t="s">
        <v>647</v>
      </c>
      <c r="BX282" s="35" t="s">
        <v>647</v>
      </c>
      <c r="BY282" s="35" t="s">
        <v>647</v>
      </c>
      <c r="BZ282" s="27"/>
      <c r="CA282" s="35" t="s">
        <v>647</v>
      </c>
      <c r="CB282" s="35" t="s">
        <v>647</v>
      </c>
      <c r="CC282" s="35" t="s">
        <v>647</v>
      </c>
      <c r="CD282" s="35" t="s">
        <v>647</v>
      </c>
      <c r="CE282" s="35" t="s">
        <v>647</v>
      </c>
      <c r="CF282" s="35" t="s">
        <v>647</v>
      </c>
      <c r="CG282" s="35" t="e">
        <f>CA282/CD282</f>
        <v>#VALUE!</v>
      </c>
      <c r="CH282" s="35" t="e">
        <f>CB282/CE282</f>
        <v>#VALUE!</v>
      </c>
      <c r="CI282" s="35" t="e">
        <f>CC282/CF282</f>
        <v>#VALUE!</v>
      </c>
      <c r="CJ282" s="35" t="s">
        <v>647</v>
      </c>
      <c r="CK282" s="35" t="s">
        <v>647</v>
      </c>
      <c r="CL282" s="35" t="s">
        <v>647</v>
      </c>
      <c r="CM282" s="35" t="s">
        <v>647</v>
      </c>
      <c r="CN282" s="35" t="s">
        <v>647</v>
      </c>
      <c r="CO282" s="35" t="s">
        <v>647</v>
      </c>
      <c r="CP282" s="35" t="s">
        <v>647</v>
      </c>
      <c r="CQ282" s="35" t="s">
        <v>647</v>
      </c>
      <c r="CR282" s="35" t="s">
        <v>647</v>
      </c>
      <c r="CS282" s="35"/>
      <c r="CT282" s="35">
        <v>201710262000</v>
      </c>
      <c r="CU282" s="35">
        <v>201710262200</v>
      </c>
      <c r="CV282" s="35">
        <v>2.6900246021502698</v>
      </c>
      <c r="CW282" s="35">
        <v>2.6088820730689699</v>
      </c>
      <c r="CX282" s="35">
        <v>0.44846775448792098</v>
      </c>
      <c r="CY282" s="35">
        <v>217.031627135886</v>
      </c>
      <c r="CZ282" s="35">
        <v>219.793755939493</v>
      </c>
      <c r="DA282" s="35">
        <v>9.6814453438633397</v>
      </c>
      <c r="DC282" s="47" t="e">
        <f>AQ282*CW282*3600/AT282</f>
        <v>#VALUE!</v>
      </c>
      <c r="DD282" s="47" t="e">
        <f>(CX282/CW282)*DC282</f>
        <v>#VALUE!</v>
      </c>
    </row>
    <row r="283" spans="1:108" s="1" customFormat="1" ht="24" customHeight="1" x14ac:dyDescent="0.3">
      <c r="A283" s="3" t="s">
        <v>583</v>
      </c>
      <c r="B283" s="11">
        <v>34.328155000000002</v>
      </c>
      <c r="C283" s="11">
        <v>-118.51593800000001</v>
      </c>
      <c r="D283" s="23" t="str">
        <f>CONCATENATE(E283,"_",F283,"_",TEXT(G283,"00000"))</f>
        <v>ANG_CH4_00279</v>
      </c>
      <c r="E283" s="23" t="s">
        <v>20</v>
      </c>
      <c r="F283" s="23" t="s">
        <v>21</v>
      </c>
      <c r="G283" s="23">
        <f>G282+1</f>
        <v>279</v>
      </c>
      <c r="H283" s="11">
        <v>34.328035</v>
      </c>
      <c r="I283" s="11">
        <v>-118.515851</v>
      </c>
      <c r="J283" s="3" t="s">
        <v>22</v>
      </c>
      <c r="K283" s="12" t="s">
        <v>33</v>
      </c>
      <c r="L283" s="12" t="s">
        <v>57</v>
      </c>
      <c r="M283" s="12" t="s">
        <v>24</v>
      </c>
      <c r="N283" s="1" t="s">
        <v>349</v>
      </c>
      <c r="O283" s="12" t="s">
        <v>27</v>
      </c>
      <c r="P283" s="12" t="s">
        <v>34</v>
      </c>
      <c r="Q283" s="12" t="s">
        <v>28</v>
      </c>
      <c r="R283" s="1" t="s">
        <v>348</v>
      </c>
      <c r="S283" s="3" t="str">
        <f>CONCATENATE(MID(R283,8,2),"/",MID(R283,10,2),"/",MID(R283,6,2))</f>
        <v>10/26/17</v>
      </c>
      <c r="T283" s="3" t="str">
        <f>CONCATENATE(MID(R283,13,2),":",MID(R283,15,2),":",MID(R283,17,2))</f>
        <v>21:59:47</v>
      </c>
      <c r="U283" s="22"/>
      <c r="V283" s="35" t="s">
        <v>647</v>
      </c>
      <c r="W283" s="35" t="s">
        <v>647</v>
      </c>
      <c r="X283" s="35" t="s">
        <v>647</v>
      </c>
      <c r="Y283" s="35" t="s">
        <v>647</v>
      </c>
      <c r="Z283" s="35" t="s">
        <v>647</v>
      </c>
      <c r="AA283" s="35" t="s">
        <v>647</v>
      </c>
      <c r="AB283" s="35" t="e">
        <f>V283/Y283</f>
        <v>#VALUE!</v>
      </c>
      <c r="AC283" s="35" t="e">
        <f>W283/Z283</f>
        <v>#VALUE!</v>
      </c>
      <c r="AD283" s="35" t="e">
        <f>X283/AA283</f>
        <v>#VALUE!</v>
      </c>
      <c r="AE283" s="35" t="s">
        <v>647</v>
      </c>
      <c r="AF283" s="35" t="s">
        <v>647</v>
      </c>
      <c r="AG283" s="35" t="s">
        <v>647</v>
      </c>
      <c r="AH283" s="35" t="s">
        <v>647</v>
      </c>
      <c r="AI283" s="35" t="s">
        <v>647</v>
      </c>
      <c r="AJ283" s="35" t="s">
        <v>647</v>
      </c>
      <c r="AK283" s="35" t="s">
        <v>647</v>
      </c>
      <c r="AL283" s="35" t="s">
        <v>647</v>
      </c>
      <c r="AM283" s="35" t="s">
        <v>647</v>
      </c>
      <c r="AN283" s="26"/>
      <c r="AO283" s="35" t="s">
        <v>647</v>
      </c>
      <c r="AP283" s="35" t="s">
        <v>647</v>
      </c>
      <c r="AQ283" s="35" t="s">
        <v>647</v>
      </c>
      <c r="AR283" s="35" t="s">
        <v>647</v>
      </c>
      <c r="AS283" s="35" t="s">
        <v>647</v>
      </c>
      <c r="AT283" s="35" t="s">
        <v>647</v>
      </c>
      <c r="AU283" s="35" t="e">
        <f>AO283/AR283</f>
        <v>#VALUE!</v>
      </c>
      <c r="AV283" s="35" t="e">
        <f>AP283/AS283</f>
        <v>#VALUE!</v>
      </c>
      <c r="AW283" s="35" t="e">
        <f>AQ283/AT283</f>
        <v>#VALUE!</v>
      </c>
      <c r="AX283" s="35" t="s">
        <v>647</v>
      </c>
      <c r="AY283" s="35" t="s">
        <v>647</v>
      </c>
      <c r="AZ283" s="35" t="s">
        <v>647</v>
      </c>
      <c r="BA283" s="35" t="s">
        <v>647</v>
      </c>
      <c r="BB283" s="35" t="s">
        <v>647</v>
      </c>
      <c r="BC283" s="35" t="s">
        <v>647</v>
      </c>
      <c r="BD283" s="35" t="s">
        <v>647</v>
      </c>
      <c r="BE283" s="35" t="s">
        <v>647</v>
      </c>
      <c r="BF283" s="35" t="s">
        <v>647</v>
      </c>
      <c r="BG283" s="27"/>
      <c r="BH283" s="35" t="s">
        <v>647</v>
      </c>
      <c r="BI283" s="35" t="s">
        <v>647</v>
      </c>
      <c r="BJ283" s="35" t="s">
        <v>647</v>
      </c>
      <c r="BK283" s="35" t="s">
        <v>647</v>
      </c>
      <c r="BL283" s="35" t="s">
        <v>647</v>
      </c>
      <c r="BM283" s="35" t="s">
        <v>647</v>
      </c>
      <c r="BN283" s="35" t="e">
        <f>BH283/BK283</f>
        <v>#VALUE!</v>
      </c>
      <c r="BO283" s="35" t="e">
        <f>BI283/BL283</f>
        <v>#VALUE!</v>
      </c>
      <c r="BP283" s="35" t="e">
        <f>BJ283/BM283</f>
        <v>#VALUE!</v>
      </c>
      <c r="BQ283" s="35" t="s">
        <v>647</v>
      </c>
      <c r="BR283" s="35" t="s">
        <v>647</v>
      </c>
      <c r="BS283" s="35" t="s">
        <v>647</v>
      </c>
      <c r="BT283" s="35" t="s">
        <v>647</v>
      </c>
      <c r="BU283" s="35" t="s">
        <v>647</v>
      </c>
      <c r="BV283" s="35" t="s">
        <v>647</v>
      </c>
      <c r="BW283" s="35" t="s">
        <v>647</v>
      </c>
      <c r="BX283" s="35" t="s">
        <v>647</v>
      </c>
      <c r="BY283" s="35" t="s">
        <v>647</v>
      </c>
      <c r="BZ283" s="27"/>
      <c r="CA283" s="35" t="s">
        <v>647</v>
      </c>
      <c r="CB283" s="35" t="s">
        <v>647</v>
      </c>
      <c r="CC283" s="35" t="s">
        <v>647</v>
      </c>
      <c r="CD283" s="35" t="s">
        <v>647</v>
      </c>
      <c r="CE283" s="35" t="s">
        <v>647</v>
      </c>
      <c r="CF283" s="35" t="s">
        <v>647</v>
      </c>
      <c r="CG283" s="35" t="e">
        <f>CA283/CD283</f>
        <v>#VALUE!</v>
      </c>
      <c r="CH283" s="35" t="e">
        <f>CB283/CE283</f>
        <v>#VALUE!</v>
      </c>
      <c r="CI283" s="35" t="e">
        <f>CC283/CF283</f>
        <v>#VALUE!</v>
      </c>
      <c r="CJ283" s="35" t="s">
        <v>647</v>
      </c>
      <c r="CK283" s="35" t="s">
        <v>647</v>
      </c>
      <c r="CL283" s="35" t="s">
        <v>647</v>
      </c>
      <c r="CM283" s="35" t="s">
        <v>647</v>
      </c>
      <c r="CN283" s="35" t="s">
        <v>647</v>
      </c>
      <c r="CO283" s="35" t="s">
        <v>647</v>
      </c>
      <c r="CP283" s="35" t="s">
        <v>647</v>
      </c>
      <c r="CQ283" s="35" t="s">
        <v>647</v>
      </c>
      <c r="CR283" s="35" t="s">
        <v>647</v>
      </c>
      <c r="CS283" s="35"/>
      <c r="CT283" s="35">
        <v>201710262000</v>
      </c>
      <c r="CU283" s="35">
        <v>201710262200</v>
      </c>
      <c r="CV283" s="35">
        <v>2.6900246021502698</v>
      </c>
      <c r="CW283" s="35">
        <v>2.6163639223129</v>
      </c>
      <c r="CX283" s="35">
        <v>0.433059884631387</v>
      </c>
      <c r="CY283" s="35">
        <v>217.031627135886</v>
      </c>
      <c r="CZ283" s="35">
        <v>218.64002839538199</v>
      </c>
      <c r="DA283" s="35">
        <v>9.7027076208646701</v>
      </c>
      <c r="DC283" s="47" t="e">
        <f>AQ283*CW283*3600/AT283</f>
        <v>#VALUE!</v>
      </c>
      <c r="DD283" s="47" t="e">
        <f>(CX283/CW283)*DC283</f>
        <v>#VALUE!</v>
      </c>
    </row>
    <row r="284" spans="1:108" s="1" customFormat="1" ht="24" customHeight="1" x14ac:dyDescent="0.3">
      <c r="A284" s="3" t="s">
        <v>466</v>
      </c>
      <c r="B284" s="11">
        <v>33.939706000000001</v>
      </c>
      <c r="C284" s="11">
        <v>-117.841376</v>
      </c>
      <c r="D284" s="23" t="str">
        <f>CONCATENATE(E284,"_",F284,"_",TEXT(G284,"00000"))</f>
        <v>ANG_CH4_00280</v>
      </c>
      <c r="E284" s="23" t="s">
        <v>20</v>
      </c>
      <c r="F284" s="23" t="s">
        <v>21</v>
      </c>
      <c r="G284" s="23">
        <f>G283+1</f>
        <v>280</v>
      </c>
      <c r="H284" s="11">
        <v>33.939706000000001</v>
      </c>
      <c r="I284" s="11">
        <v>-117.841376</v>
      </c>
      <c r="J284" s="3" t="s">
        <v>25</v>
      </c>
      <c r="K284" s="12" t="s">
        <v>32</v>
      </c>
      <c r="L284" s="12" t="s">
        <v>23</v>
      </c>
      <c r="M284" s="12" t="s">
        <v>24</v>
      </c>
      <c r="N284" s="1" t="s">
        <v>345</v>
      </c>
      <c r="O284" s="12" t="s">
        <v>27</v>
      </c>
      <c r="P284" s="12" t="s">
        <v>343</v>
      </c>
      <c r="Q284" s="12" t="s">
        <v>28</v>
      </c>
      <c r="R284" s="1" t="s">
        <v>346</v>
      </c>
      <c r="S284" s="3" t="str">
        <f>CONCATENATE(MID(R284,8,2),"/",MID(R284,10,2),"/",MID(R284,6,2))</f>
        <v>11/08/17</v>
      </c>
      <c r="T284" s="3" t="str">
        <f>CONCATENATE(MID(R284,13,2),":",MID(R284,15,2),":",MID(R284,17,2))</f>
        <v>17:58:13</v>
      </c>
      <c r="U284" s="22"/>
      <c r="V284" s="35" t="s">
        <v>647</v>
      </c>
      <c r="W284" s="35" t="s">
        <v>647</v>
      </c>
      <c r="X284" s="35" t="s">
        <v>647</v>
      </c>
      <c r="Y284" s="35" t="s">
        <v>647</v>
      </c>
      <c r="Z284" s="35" t="s">
        <v>647</v>
      </c>
      <c r="AA284" s="35" t="s">
        <v>647</v>
      </c>
      <c r="AB284" s="35" t="e">
        <f>V284/Y284</f>
        <v>#VALUE!</v>
      </c>
      <c r="AC284" s="35" t="e">
        <f>W284/Z284</f>
        <v>#VALUE!</v>
      </c>
      <c r="AD284" s="35" t="e">
        <f>X284/AA284</f>
        <v>#VALUE!</v>
      </c>
      <c r="AE284" s="35" t="s">
        <v>647</v>
      </c>
      <c r="AF284" s="35" t="s">
        <v>647</v>
      </c>
      <c r="AG284" s="35" t="s">
        <v>647</v>
      </c>
      <c r="AH284" s="35" t="s">
        <v>647</v>
      </c>
      <c r="AI284" s="35" t="s">
        <v>647</v>
      </c>
      <c r="AJ284" s="35" t="s">
        <v>647</v>
      </c>
      <c r="AK284" s="35" t="s">
        <v>647</v>
      </c>
      <c r="AL284" s="35" t="s">
        <v>647</v>
      </c>
      <c r="AM284" s="35" t="s">
        <v>647</v>
      </c>
      <c r="AN284" s="26"/>
      <c r="AO284" s="35" t="s">
        <v>647</v>
      </c>
      <c r="AP284" s="35" t="s">
        <v>647</v>
      </c>
      <c r="AQ284" s="35" t="s">
        <v>647</v>
      </c>
      <c r="AR284" s="35" t="s">
        <v>647</v>
      </c>
      <c r="AS284" s="35" t="s">
        <v>647</v>
      </c>
      <c r="AT284" s="35" t="s">
        <v>647</v>
      </c>
      <c r="AU284" s="35" t="e">
        <f>AO284/AR284</f>
        <v>#VALUE!</v>
      </c>
      <c r="AV284" s="35" t="e">
        <f>AP284/AS284</f>
        <v>#VALUE!</v>
      </c>
      <c r="AW284" s="35" t="e">
        <f>AQ284/AT284</f>
        <v>#VALUE!</v>
      </c>
      <c r="AX284" s="35" t="s">
        <v>647</v>
      </c>
      <c r="AY284" s="35" t="s">
        <v>647</v>
      </c>
      <c r="AZ284" s="35" t="s">
        <v>647</v>
      </c>
      <c r="BA284" s="35" t="s">
        <v>647</v>
      </c>
      <c r="BB284" s="35" t="s">
        <v>647</v>
      </c>
      <c r="BC284" s="35" t="s">
        <v>647</v>
      </c>
      <c r="BD284" s="35" t="s">
        <v>647</v>
      </c>
      <c r="BE284" s="35" t="s">
        <v>647</v>
      </c>
      <c r="BF284" s="35" t="s">
        <v>647</v>
      </c>
      <c r="BG284" s="27"/>
      <c r="BH284" s="35" t="s">
        <v>647</v>
      </c>
      <c r="BI284" s="35" t="s">
        <v>647</v>
      </c>
      <c r="BJ284" s="35" t="s">
        <v>647</v>
      </c>
      <c r="BK284" s="35" t="s">
        <v>647</v>
      </c>
      <c r="BL284" s="35" t="s">
        <v>647</v>
      </c>
      <c r="BM284" s="35" t="s">
        <v>647</v>
      </c>
      <c r="BN284" s="35" t="e">
        <f>BH284/BK284</f>
        <v>#VALUE!</v>
      </c>
      <c r="BO284" s="35" t="e">
        <f>BI284/BL284</f>
        <v>#VALUE!</v>
      </c>
      <c r="BP284" s="35" t="e">
        <f>BJ284/BM284</f>
        <v>#VALUE!</v>
      </c>
      <c r="BQ284" s="35" t="s">
        <v>647</v>
      </c>
      <c r="BR284" s="35" t="s">
        <v>647</v>
      </c>
      <c r="BS284" s="35" t="s">
        <v>647</v>
      </c>
      <c r="BT284" s="35" t="s">
        <v>647</v>
      </c>
      <c r="BU284" s="35" t="s">
        <v>647</v>
      </c>
      <c r="BV284" s="35" t="s">
        <v>647</v>
      </c>
      <c r="BW284" s="35" t="s">
        <v>647</v>
      </c>
      <c r="BX284" s="35" t="s">
        <v>647</v>
      </c>
      <c r="BY284" s="35" t="s">
        <v>647</v>
      </c>
      <c r="BZ284" s="27"/>
      <c r="CA284" s="35" t="s">
        <v>647</v>
      </c>
      <c r="CB284" s="35" t="s">
        <v>647</v>
      </c>
      <c r="CC284" s="35" t="s">
        <v>647</v>
      </c>
      <c r="CD284" s="35" t="s">
        <v>647</v>
      </c>
      <c r="CE284" s="35" t="s">
        <v>647</v>
      </c>
      <c r="CF284" s="35" t="s">
        <v>647</v>
      </c>
      <c r="CG284" s="35" t="e">
        <f>CA284/CD284</f>
        <v>#VALUE!</v>
      </c>
      <c r="CH284" s="35" t="e">
        <f>CB284/CE284</f>
        <v>#VALUE!</v>
      </c>
      <c r="CI284" s="35" t="e">
        <f>CC284/CF284</f>
        <v>#VALUE!</v>
      </c>
      <c r="CJ284" s="35" t="s">
        <v>647</v>
      </c>
      <c r="CK284" s="35" t="s">
        <v>647</v>
      </c>
      <c r="CL284" s="35" t="s">
        <v>647</v>
      </c>
      <c r="CM284" s="35" t="s">
        <v>647</v>
      </c>
      <c r="CN284" s="35" t="s">
        <v>647</v>
      </c>
      <c r="CO284" s="35" t="s">
        <v>647</v>
      </c>
      <c r="CP284" s="35" t="s">
        <v>647</v>
      </c>
      <c r="CQ284" s="35" t="s">
        <v>647</v>
      </c>
      <c r="CR284" s="35" t="s">
        <v>647</v>
      </c>
      <c r="CS284" s="35"/>
      <c r="CT284" s="35">
        <v>201711081600</v>
      </c>
      <c r="CU284" s="35">
        <v>201711081800</v>
      </c>
      <c r="CV284" s="35">
        <v>0.67523158427706398</v>
      </c>
      <c r="CW284" s="35">
        <v>0.66228272692304802</v>
      </c>
      <c r="CX284" s="35">
        <v>0.39760867938348998</v>
      </c>
      <c r="CY284" s="35">
        <v>212.01387521156599</v>
      </c>
      <c r="CZ284" s="35">
        <v>211.62873396752201</v>
      </c>
      <c r="DA284" s="35">
        <v>88.617070380723902</v>
      </c>
      <c r="DC284" s="47" t="e">
        <f>AQ284*CW284*3600/AT284</f>
        <v>#VALUE!</v>
      </c>
      <c r="DD284" s="47" t="e">
        <f>(CX284/CW284)*DC284</f>
        <v>#VALUE!</v>
      </c>
    </row>
    <row r="285" spans="1:108" s="1" customFormat="1" ht="24" customHeight="1" x14ac:dyDescent="0.3">
      <c r="A285" s="3" t="s">
        <v>31</v>
      </c>
      <c r="B285" s="11">
        <v>33.940664159999997</v>
      </c>
      <c r="C285" s="11">
        <v>-117.83168125</v>
      </c>
      <c r="D285" s="23" t="str">
        <f>CONCATENATE(E285,"_",F285,"_",TEXT(G285,"00000"))</f>
        <v>ANG_CH4_00281</v>
      </c>
      <c r="E285" s="23" t="s">
        <v>20</v>
      </c>
      <c r="F285" s="23" t="s">
        <v>21</v>
      </c>
      <c r="G285" s="23">
        <f>G284+1</f>
        <v>281</v>
      </c>
      <c r="H285" s="11">
        <v>33.940664159999997</v>
      </c>
      <c r="I285" s="11">
        <v>-117.83168125</v>
      </c>
      <c r="J285" s="3" t="s">
        <v>22</v>
      </c>
      <c r="K285" s="12" t="s">
        <v>32</v>
      </c>
      <c r="L285" s="12" t="s">
        <v>23</v>
      </c>
      <c r="M285" s="12" t="s">
        <v>24</v>
      </c>
      <c r="N285" s="1" t="s">
        <v>342</v>
      </c>
      <c r="O285" s="12" t="s">
        <v>27</v>
      </c>
      <c r="P285" s="12" t="s">
        <v>343</v>
      </c>
      <c r="Q285" s="12" t="s">
        <v>28</v>
      </c>
      <c r="R285" s="1" t="s">
        <v>344</v>
      </c>
      <c r="S285" s="3" t="str">
        <f>CONCATENATE(MID(R285,8,2),"/",MID(R285,10,2),"/",MID(R285,6,2))</f>
        <v>11/08/17</v>
      </c>
      <c r="T285" s="3" t="str">
        <f>CONCATENATE(MID(R285,13,2),":",MID(R285,15,2),":",MID(R285,17,2))</f>
        <v>18:03:33</v>
      </c>
      <c r="U285" s="22"/>
      <c r="V285" s="35" t="s">
        <v>647</v>
      </c>
      <c r="W285" s="35" t="s">
        <v>647</v>
      </c>
      <c r="X285" s="35" t="s">
        <v>647</v>
      </c>
      <c r="Y285" s="35" t="s">
        <v>647</v>
      </c>
      <c r="Z285" s="35" t="s">
        <v>647</v>
      </c>
      <c r="AA285" s="35" t="s">
        <v>647</v>
      </c>
      <c r="AB285" s="35" t="e">
        <f>V285/Y285</f>
        <v>#VALUE!</v>
      </c>
      <c r="AC285" s="35" t="e">
        <f>W285/Z285</f>
        <v>#VALUE!</v>
      </c>
      <c r="AD285" s="35" t="e">
        <f>X285/AA285</f>
        <v>#VALUE!</v>
      </c>
      <c r="AE285" s="35" t="s">
        <v>647</v>
      </c>
      <c r="AF285" s="35" t="s">
        <v>647</v>
      </c>
      <c r="AG285" s="35" t="s">
        <v>647</v>
      </c>
      <c r="AH285" s="35" t="s">
        <v>647</v>
      </c>
      <c r="AI285" s="35" t="s">
        <v>647</v>
      </c>
      <c r="AJ285" s="35" t="s">
        <v>647</v>
      </c>
      <c r="AK285" s="35" t="s">
        <v>647</v>
      </c>
      <c r="AL285" s="35" t="s">
        <v>647</v>
      </c>
      <c r="AM285" s="35" t="s">
        <v>647</v>
      </c>
      <c r="AN285" s="26"/>
      <c r="AO285" s="35" t="s">
        <v>647</v>
      </c>
      <c r="AP285" s="35" t="s">
        <v>647</v>
      </c>
      <c r="AQ285" s="35" t="s">
        <v>647</v>
      </c>
      <c r="AR285" s="35" t="s">
        <v>647</v>
      </c>
      <c r="AS285" s="35" t="s">
        <v>647</v>
      </c>
      <c r="AT285" s="35" t="s">
        <v>647</v>
      </c>
      <c r="AU285" s="35" t="e">
        <f>AO285/AR285</f>
        <v>#VALUE!</v>
      </c>
      <c r="AV285" s="35" t="e">
        <f>AP285/AS285</f>
        <v>#VALUE!</v>
      </c>
      <c r="AW285" s="35" t="e">
        <f>AQ285/AT285</f>
        <v>#VALUE!</v>
      </c>
      <c r="AX285" s="35" t="s">
        <v>647</v>
      </c>
      <c r="AY285" s="35" t="s">
        <v>647</v>
      </c>
      <c r="AZ285" s="35" t="s">
        <v>647</v>
      </c>
      <c r="BA285" s="35" t="s">
        <v>647</v>
      </c>
      <c r="BB285" s="35" t="s">
        <v>647</v>
      </c>
      <c r="BC285" s="35" t="s">
        <v>647</v>
      </c>
      <c r="BD285" s="35" t="s">
        <v>647</v>
      </c>
      <c r="BE285" s="35" t="s">
        <v>647</v>
      </c>
      <c r="BF285" s="35" t="s">
        <v>647</v>
      </c>
      <c r="BG285" s="27"/>
      <c r="BH285" s="35" t="s">
        <v>647</v>
      </c>
      <c r="BI285" s="35" t="s">
        <v>647</v>
      </c>
      <c r="BJ285" s="35" t="s">
        <v>647</v>
      </c>
      <c r="BK285" s="35" t="s">
        <v>647</v>
      </c>
      <c r="BL285" s="35" t="s">
        <v>647</v>
      </c>
      <c r="BM285" s="35" t="s">
        <v>647</v>
      </c>
      <c r="BN285" s="35" t="e">
        <f>BH285/BK285</f>
        <v>#VALUE!</v>
      </c>
      <c r="BO285" s="35" t="e">
        <f>BI285/BL285</f>
        <v>#VALUE!</v>
      </c>
      <c r="BP285" s="35" t="e">
        <f>BJ285/BM285</f>
        <v>#VALUE!</v>
      </c>
      <c r="BQ285" s="35" t="s">
        <v>647</v>
      </c>
      <c r="BR285" s="35" t="s">
        <v>647</v>
      </c>
      <c r="BS285" s="35" t="s">
        <v>647</v>
      </c>
      <c r="BT285" s="35" t="s">
        <v>647</v>
      </c>
      <c r="BU285" s="35" t="s">
        <v>647</v>
      </c>
      <c r="BV285" s="35" t="s">
        <v>647</v>
      </c>
      <c r="BW285" s="35" t="s">
        <v>647</v>
      </c>
      <c r="BX285" s="35" t="s">
        <v>647</v>
      </c>
      <c r="BY285" s="35" t="s">
        <v>647</v>
      </c>
      <c r="BZ285" s="27"/>
      <c r="CA285" s="35" t="s">
        <v>647</v>
      </c>
      <c r="CB285" s="35" t="s">
        <v>647</v>
      </c>
      <c r="CC285" s="35" t="s">
        <v>647</v>
      </c>
      <c r="CD285" s="35" t="s">
        <v>647</v>
      </c>
      <c r="CE285" s="35" t="s">
        <v>647</v>
      </c>
      <c r="CF285" s="35" t="s">
        <v>647</v>
      </c>
      <c r="CG285" s="35" t="e">
        <f>CA285/CD285</f>
        <v>#VALUE!</v>
      </c>
      <c r="CH285" s="35" t="e">
        <f>CB285/CE285</f>
        <v>#VALUE!</v>
      </c>
      <c r="CI285" s="35" t="e">
        <f>CC285/CF285</f>
        <v>#VALUE!</v>
      </c>
      <c r="CJ285" s="35" t="s">
        <v>647</v>
      </c>
      <c r="CK285" s="35" t="s">
        <v>647</v>
      </c>
      <c r="CL285" s="35" t="s">
        <v>647</v>
      </c>
      <c r="CM285" s="35" t="s">
        <v>647</v>
      </c>
      <c r="CN285" s="35" t="s">
        <v>647</v>
      </c>
      <c r="CO285" s="35" t="s">
        <v>647</v>
      </c>
      <c r="CP285" s="35" t="s">
        <v>647</v>
      </c>
      <c r="CQ285" s="35" t="s">
        <v>647</v>
      </c>
      <c r="CR285" s="35" t="s">
        <v>647</v>
      </c>
      <c r="CS285" s="35"/>
      <c r="CT285" s="35">
        <v>201711081700</v>
      </c>
      <c r="CU285" s="35">
        <v>201711081900</v>
      </c>
      <c r="CV285" s="35">
        <v>0.67523158427706398</v>
      </c>
      <c r="CW285" s="35">
        <v>0.66250934285288898</v>
      </c>
      <c r="CX285" s="35">
        <v>0.40185598528239602</v>
      </c>
      <c r="CY285" s="35">
        <v>212.01387521156599</v>
      </c>
      <c r="CZ285" s="35">
        <v>216.99157384684099</v>
      </c>
      <c r="DA285" s="35">
        <v>84.210198484840404</v>
      </c>
      <c r="DC285" s="47" t="e">
        <f>AQ285*CW285*3600/AT285</f>
        <v>#VALUE!</v>
      </c>
      <c r="DD285" s="47" t="e">
        <f>(CX285/CW285)*DC285</f>
        <v>#VALUE!</v>
      </c>
    </row>
    <row r="286" spans="1:108" s="1" customFormat="1" ht="24" customHeight="1" x14ac:dyDescent="0.3">
      <c r="A286" s="3" t="s">
        <v>39</v>
      </c>
      <c r="B286" s="11">
        <v>35.507969000000003</v>
      </c>
      <c r="C286" s="11">
        <v>-119.407319</v>
      </c>
      <c r="D286" s="23" t="str">
        <f>CONCATENATE(E286,"_",F286,"_",TEXT(G286,"00000"))</f>
        <v>ANG_CH4_00282</v>
      </c>
      <c r="E286" s="23" t="s">
        <v>20</v>
      </c>
      <c r="F286" s="23" t="s">
        <v>21</v>
      </c>
      <c r="G286" s="23">
        <f>G285+1</f>
        <v>282</v>
      </c>
      <c r="H286" s="11">
        <v>35.507969000000003</v>
      </c>
      <c r="I286" s="11">
        <v>-119.407319</v>
      </c>
      <c r="J286" s="3" t="s">
        <v>22</v>
      </c>
      <c r="K286" s="12" t="s">
        <v>40</v>
      </c>
      <c r="L286" s="12" t="s">
        <v>23</v>
      </c>
      <c r="M286" s="12" t="s">
        <v>24</v>
      </c>
      <c r="N286" s="1" t="s">
        <v>340</v>
      </c>
      <c r="O286" s="12" t="s">
        <v>27</v>
      </c>
      <c r="P286" s="12" t="s">
        <v>41</v>
      </c>
      <c r="Q286" s="12" t="s">
        <v>28</v>
      </c>
      <c r="R286" s="1" t="s">
        <v>341</v>
      </c>
      <c r="S286" s="3" t="str">
        <f>CONCATENATE(MID(R286,8,2),"/",MID(R286,10,2),"/",MID(R286,6,2))</f>
        <v>11/13/17</v>
      </c>
      <c r="T286" s="3" t="str">
        <f>CONCATENATE(MID(R286,13,2),":",MID(R286,15,2),":",MID(R286,17,2))</f>
        <v>19:11:25</v>
      </c>
      <c r="U286" s="22"/>
      <c r="V286" s="35" t="s">
        <v>647</v>
      </c>
      <c r="W286" s="35" t="s">
        <v>647</v>
      </c>
      <c r="X286" s="35" t="s">
        <v>647</v>
      </c>
      <c r="Y286" s="35" t="s">
        <v>647</v>
      </c>
      <c r="Z286" s="35" t="s">
        <v>647</v>
      </c>
      <c r="AA286" s="35" t="s">
        <v>647</v>
      </c>
      <c r="AB286" s="35" t="e">
        <f>V286/Y286</f>
        <v>#VALUE!</v>
      </c>
      <c r="AC286" s="35" t="e">
        <f>W286/Z286</f>
        <v>#VALUE!</v>
      </c>
      <c r="AD286" s="35" t="e">
        <f>X286/AA286</f>
        <v>#VALUE!</v>
      </c>
      <c r="AE286" s="35" t="s">
        <v>647</v>
      </c>
      <c r="AF286" s="35" t="s">
        <v>647</v>
      </c>
      <c r="AG286" s="35" t="s">
        <v>647</v>
      </c>
      <c r="AH286" s="35" t="s">
        <v>647</v>
      </c>
      <c r="AI286" s="35" t="s">
        <v>647</v>
      </c>
      <c r="AJ286" s="35" t="s">
        <v>647</v>
      </c>
      <c r="AK286" s="35" t="s">
        <v>647</v>
      </c>
      <c r="AL286" s="35" t="s">
        <v>647</v>
      </c>
      <c r="AM286" s="35" t="s">
        <v>647</v>
      </c>
      <c r="AN286" s="26"/>
      <c r="AO286" s="35" t="s">
        <v>647</v>
      </c>
      <c r="AP286" s="35" t="s">
        <v>647</v>
      </c>
      <c r="AQ286" s="35" t="s">
        <v>647</v>
      </c>
      <c r="AR286" s="35" t="s">
        <v>647</v>
      </c>
      <c r="AS286" s="35" t="s">
        <v>647</v>
      </c>
      <c r="AT286" s="35" t="s">
        <v>647</v>
      </c>
      <c r="AU286" s="35" t="e">
        <f>AO286/AR286</f>
        <v>#VALUE!</v>
      </c>
      <c r="AV286" s="35" t="e">
        <f>AP286/AS286</f>
        <v>#VALUE!</v>
      </c>
      <c r="AW286" s="35" t="e">
        <f>AQ286/AT286</f>
        <v>#VALUE!</v>
      </c>
      <c r="AX286" s="35" t="s">
        <v>647</v>
      </c>
      <c r="AY286" s="35" t="s">
        <v>647</v>
      </c>
      <c r="AZ286" s="35" t="s">
        <v>647</v>
      </c>
      <c r="BA286" s="35" t="s">
        <v>647</v>
      </c>
      <c r="BB286" s="35" t="s">
        <v>647</v>
      </c>
      <c r="BC286" s="35" t="s">
        <v>647</v>
      </c>
      <c r="BD286" s="35" t="s">
        <v>647</v>
      </c>
      <c r="BE286" s="35" t="s">
        <v>647</v>
      </c>
      <c r="BF286" s="35" t="s">
        <v>647</v>
      </c>
      <c r="BG286" s="27"/>
      <c r="BH286" s="35" t="s">
        <v>647</v>
      </c>
      <c r="BI286" s="35" t="s">
        <v>647</v>
      </c>
      <c r="BJ286" s="35" t="s">
        <v>647</v>
      </c>
      <c r="BK286" s="35" t="s">
        <v>647</v>
      </c>
      <c r="BL286" s="35" t="s">
        <v>647</v>
      </c>
      <c r="BM286" s="35" t="s">
        <v>647</v>
      </c>
      <c r="BN286" s="35" t="e">
        <f>BH286/BK286</f>
        <v>#VALUE!</v>
      </c>
      <c r="BO286" s="35" t="e">
        <f>BI286/BL286</f>
        <v>#VALUE!</v>
      </c>
      <c r="BP286" s="35" t="e">
        <f>BJ286/BM286</f>
        <v>#VALUE!</v>
      </c>
      <c r="BQ286" s="35" t="s">
        <v>647</v>
      </c>
      <c r="BR286" s="35" t="s">
        <v>647</v>
      </c>
      <c r="BS286" s="35" t="s">
        <v>647</v>
      </c>
      <c r="BT286" s="35" t="s">
        <v>647</v>
      </c>
      <c r="BU286" s="35" t="s">
        <v>647</v>
      </c>
      <c r="BV286" s="35" t="s">
        <v>647</v>
      </c>
      <c r="BW286" s="35" t="s">
        <v>647</v>
      </c>
      <c r="BX286" s="35" t="s">
        <v>647</v>
      </c>
      <c r="BY286" s="35" t="s">
        <v>647</v>
      </c>
      <c r="BZ286" s="27"/>
      <c r="CA286" s="35" t="s">
        <v>647</v>
      </c>
      <c r="CB286" s="35" t="s">
        <v>647</v>
      </c>
      <c r="CC286" s="35" t="s">
        <v>647</v>
      </c>
      <c r="CD286" s="35" t="s">
        <v>647</v>
      </c>
      <c r="CE286" s="35" t="s">
        <v>647</v>
      </c>
      <c r="CF286" s="35" t="s">
        <v>647</v>
      </c>
      <c r="CG286" s="35" t="e">
        <f>CA286/CD286</f>
        <v>#VALUE!</v>
      </c>
      <c r="CH286" s="35" t="e">
        <f>CB286/CE286</f>
        <v>#VALUE!</v>
      </c>
      <c r="CI286" s="35" t="e">
        <f>CC286/CF286</f>
        <v>#VALUE!</v>
      </c>
      <c r="CJ286" s="35" t="s">
        <v>647</v>
      </c>
      <c r="CK286" s="35" t="s">
        <v>647</v>
      </c>
      <c r="CL286" s="35" t="s">
        <v>647</v>
      </c>
      <c r="CM286" s="35" t="s">
        <v>647</v>
      </c>
      <c r="CN286" s="35" t="s">
        <v>647</v>
      </c>
      <c r="CO286" s="35" t="s">
        <v>647</v>
      </c>
      <c r="CP286" s="35" t="s">
        <v>647</v>
      </c>
      <c r="CQ286" s="35" t="s">
        <v>647</v>
      </c>
      <c r="CR286" s="35" t="s">
        <v>647</v>
      </c>
      <c r="CS286" s="35"/>
      <c r="CT286" s="35">
        <v>201711131800</v>
      </c>
      <c r="CU286" s="35">
        <v>201711132000</v>
      </c>
      <c r="CV286" s="35">
        <v>0.82720154257497602</v>
      </c>
      <c r="CW286" s="35">
        <v>0.93062599745831798</v>
      </c>
      <c r="CX286" s="35">
        <v>0.209334241209537</v>
      </c>
      <c r="CY286" s="35">
        <v>320.42872797473399</v>
      </c>
      <c r="CZ286" s="35">
        <v>326.01470817436399</v>
      </c>
      <c r="DA286" s="35">
        <v>16.086654751033201</v>
      </c>
      <c r="DC286" s="47" t="e">
        <f>AQ286*CW286*3600/AT286</f>
        <v>#VALUE!</v>
      </c>
      <c r="DD286" s="47" t="e">
        <f>(CX286/CW286)*DC286</f>
        <v>#VALUE!</v>
      </c>
    </row>
    <row r="287" spans="1:108" s="1" customFormat="1" ht="24" customHeight="1" x14ac:dyDescent="0.3">
      <c r="A287" s="3" t="s">
        <v>39</v>
      </c>
      <c r="B287" s="11">
        <v>35.507969000000003</v>
      </c>
      <c r="C287" s="11">
        <v>-119.407319</v>
      </c>
      <c r="D287" s="23" t="str">
        <f>CONCATENATE(E287,"_",F287,"_",TEXT(G287,"00000"))</f>
        <v>ANG_CH4_00283</v>
      </c>
      <c r="E287" s="23" t="s">
        <v>20</v>
      </c>
      <c r="F287" s="23" t="s">
        <v>21</v>
      </c>
      <c r="G287" s="23">
        <f>G286+1</f>
        <v>283</v>
      </c>
      <c r="H287" s="11">
        <v>35.507969000000003</v>
      </c>
      <c r="I287" s="11">
        <v>-119.407319</v>
      </c>
      <c r="J287" s="3" t="s">
        <v>22</v>
      </c>
      <c r="K287" s="12" t="s">
        <v>40</v>
      </c>
      <c r="L287" s="12" t="s">
        <v>23</v>
      </c>
      <c r="M287" s="12" t="s">
        <v>24</v>
      </c>
      <c r="N287" s="1" t="s">
        <v>338</v>
      </c>
      <c r="O287" s="12" t="s">
        <v>27</v>
      </c>
      <c r="P287" s="12" t="s">
        <v>41</v>
      </c>
      <c r="Q287" s="12" t="s">
        <v>28</v>
      </c>
      <c r="R287" s="1" t="s">
        <v>339</v>
      </c>
      <c r="S287" s="3" t="str">
        <f>CONCATENATE(MID(R287,8,2),"/",MID(R287,10,2),"/",MID(R287,6,2))</f>
        <v>11/13/17</v>
      </c>
      <c r="T287" s="3" t="str">
        <f>CONCATENATE(MID(R287,13,2),":",MID(R287,15,2),":",MID(R287,17,2))</f>
        <v>20:33:40</v>
      </c>
      <c r="U287" s="22"/>
      <c r="V287" s="35" t="s">
        <v>647</v>
      </c>
      <c r="W287" s="35" t="s">
        <v>647</v>
      </c>
      <c r="X287" s="35" t="s">
        <v>647</v>
      </c>
      <c r="Y287" s="35" t="s">
        <v>647</v>
      </c>
      <c r="Z287" s="35" t="s">
        <v>647</v>
      </c>
      <c r="AA287" s="35" t="s">
        <v>647</v>
      </c>
      <c r="AB287" s="35" t="e">
        <f>V287/Y287</f>
        <v>#VALUE!</v>
      </c>
      <c r="AC287" s="35" t="e">
        <f>W287/Z287</f>
        <v>#VALUE!</v>
      </c>
      <c r="AD287" s="35" t="e">
        <f>X287/AA287</f>
        <v>#VALUE!</v>
      </c>
      <c r="AE287" s="35" t="s">
        <v>647</v>
      </c>
      <c r="AF287" s="35" t="s">
        <v>647</v>
      </c>
      <c r="AG287" s="35" t="s">
        <v>647</v>
      </c>
      <c r="AH287" s="35" t="s">
        <v>647</v>
      </c>
      <c r="AI287" s="35" t="s">
        <v>647</v>
      </c>
      <c r="AJ287" s="35" t="s">
        <v>647</v>
      </c>
      <c r="AK287" s="35" t="s">
        <v>647</v>
      </c>
      <c r="AL287" s="35" t="s">
        <v>647</v>
      </c>
      <c r="AM287" s="35" t="s">
        <v>647</v>
      </c>
      <c r="AN287" s="26"/>
      <c r="AO287" s="35" t="s">
        <v>647</v>
      </c>
      <c r="AP287" s="35" t="s">
        <v>647</v>
      </c>
      <c r="AQ287" s="35" t="s">
        <v>647</v>
      </c>
      <c r="AR287" s="35" t="s">
        <v>647</v>
      </c>
      <c r="AS287" s="35" t="s">
        <v>647</v>
      </c>
      <c r="AT287" s="35" t="s">
        <v>647</v>
      </c>
      <c r="AU287" s="35" t="e">
        <f>AO287/AR287</f>
        <v>#VALUE!</v>
      </c>
      <c r="AV287" s="35" t="e">
        <f>AP287/AS287</f>
        <v>#VALUE!</v>
      </c>
      <c r="AW287" s="35" t="e">
        <f>AQ287/AT287</f>
        <v>#VALUE!</v>
      </c>
      <c r="AX287" s="35" t="s">
        <v>647</v>
      </c>
      <c r="AY287" s="35" t="s">
        <v>647</v>
      </c>
      <c r="AZ287" s="35" t="s">
        <v>647</v>
      </c>
      <c r="BA287" s="35" t="s">
        <v>647</v>
      </c>
      <c r="BB287" s="35" t="s">
        <v>647</v>
      </c>
      <c r="BC287" s="35" t="s">
        <v>647</v>
      </c>
      <c r="BD287" s="35" t="s">
        <v>647</v>
      </c>
      <c r="BE287" s="35" t="s">
        <v>647</v>
      </c>
      <c r="BF287" s="35" t="s">
        <v>647</v>
      </c>
      <c r="BG287" s="27"/>
      <c r="BH287" s="35" t="s">
        <v>647</v>
      </c>
      <c r="BI287" s="35" t="s">
        <v>647</v>
      </c>
      <c r="BJ287" s="35" t="s">
        <v>647</v>
      </c>
      <c r="BK287" s="35" t="s">
        <v>647</v>
      </c>
      <c r="BL287" s="35" t="s">
        <v>647</v>
      </c>
      <c r="BM287" s="35" t="s">
        <v>647</v>
      </c>
      <c r="BN287" s="35" t="e">
        <f>BH287/BK287</f>
        <v>#VALUE!</v>
      </c>
      <c r="BO287" s="35" t="e">
        <f>BI287/BL287</f>
        <v>#VALUE!</v>
      </c>
      <c r="BP287" s="35" t="e">
        <f>BJ287/BM287</f>
        <v>#VALUE!</v>
      </c>
      <c r="BQ287" s="35" t="s">
        <v>647</v>
      </c>
      <c r="BR287" s="35" t="s">
        <v>647</v>
      </c>
      <c r="BS287" s="35" t="s">
        <v>647</v>
      </c>
      <c r="BT287" s="35" t="s">
        <v>647</v>
      </c>
      <c r="BU287" s="35" t="s">
        <v>647</v>
      </c>
      <c r="BV287" s="35" t="s">
        <v>647</v>
      </c>
      <c r="BW287" s="35" t="s">
        <v>647</v>
      </c>
      <c r="BX287" s="35" t="s">
        <v>647</v>
      </c>
      <c r="BY287" s="35" t="s">
        <v>647</v>
      </c>
      <c r="BZ287" s="27"/>
      <c r="CA287" s="35" t="s">
        <v>647</v>
      </c>
      <c r="CB287" s="35" t="s">
        <v>647</v>
      </c>
      <c r="CC287" s="35" t="s">
        <v>647</v>
      </c>
      <c r="CD287" s="35" t="s">
        <v>647</v>
      </c>
      <c r="CE287" s="35" t="s">
        <v>647</v>
      </c>
      <c r="CF287" s="35" t="s">
        <v>647</v>
      </c>
      <c r="CG287" s="35" t="e">
        <f>CA287/CD287</f>
        <v>#VALUE!</v>
      </c>
      <c r="CH287" s="35" t="e">
        <f>CB287/CE287</f>
        <v>#VALUE!</v>
      </c>
      <c r="CI287" s="35" t="e">
        <f>CC287/CF287</f>
        <v>#VALUE!</v>
      </c>
      <c r="CJ287" s="35" t="s">
        <v>647</v>
      </c>
      <c r="CK287" s="35" t="s">
        <v>647</v>
      </c>
      <c r="CL287" s="35" t="s">
        <v>647</v>
      </c>
      <c r="CM287" s="35" t="s">
        <v>647</v>
      </c>
      <c r="CN287" s="35" t="s">
        <v>647</v>
      </c>
      <c r="CO287" s="35" t="s">
        <v>647</v>
      </c>
      <c r="CP287" s="35" t="s">
        <v>647</v>
      </c>
      <c r="CQ287" s="35" t="s">
        <v>647</v>
      </c>
      <c r="CR287" s="35" t="s">
        <v>647</v>
      </c>
      <c r="CS287" s="35"/>
      <c r="CT287" s="35">
        <v>201711131900</v>
      </c>
      <c r="CU287" s="35">
        <v>201711132100</v>
      </c>
      <c r="CV287" s="35">
        <v>1.2168364880951299</v>
      </c>
      <c r="CW287" s="35">
        <v>1.4876184226284499</v>
      </c>
      <c r="CX287" s="35">
        <v>0.46951696829781198</v>
      </c>
      <c r="CY287" s="35">
        <v>350.41529450913703</v>
      </c>
      <c r="CZ287" s="35">
        <v>346.705064446557</v>
      </c>
      <c r="DA287" s="35">
        <v>5.3090041318631602</v>
      </c>
      <c r="DC287" s="47" t="e">
        <f>AQ287*CW287*3600/AT287</f>
        <v>#VALUE!</v>
      </c>
      <c r="DD287" s="47" t="e">
        <f>(CX287/CW287)*DC287</f>
        <v>#VALUE!</v>
      </c>
    </row>
    <row r="288" spans="1:108" s="1" customFormat="1" ht="24" customHeight="1" x14ac:dyDescent="0.3">
      <c r="A288" s="3" t="s">
        <v>39</v>
      </c>
      <c r="B288" s="11">
        <v>35.507969000000003</v>
      </c>
      <c r="C288" s="11">
        <v>-119.407319</v>
      </c>
      <c r="D288" s="23" t="str">
        <f>CONCATENATE(E288,"_",F288,"_",TEXT(G288,"00000"))</f>
        <v>ANG_CH4_00284</v>
      </c>
      <c r="E288" s="23" t="s">
        <v>20</v>
      </c>
      <c r="F288" s="23" t="s">
        <v>21</v>
      </c>
      <c r="G288" s="23">
        <f>G287+1</f>
        <v>284</v>
      </c>
      <c r="H288" s="11">
        <v>35.507969000000003</v>
      </c>
      <c r="I288" s="11">
        <v>-119.407319</v>
      </c>
      <c r="J288" s="3" t="s">
        <v>22</v>
      </c>
      <c r="K288" s="12" t="s">
        <v>40</v>
      </c>
      <c r="L288" s="12" t="s">
        <v>23</v>
      </c>
      <c r="M288" s="12" t="s">
        <v>24</v>
      </c>
      <c r="N288" s="1" t="s">
        <v>336</v>
      </c>
      <c r="O288" s="12" t="s">
        <v>27</v>
      </c>
      <c r="P288" s="12" t="s">
        <v>41</v>
      </c>
      <c r="Q288" s="12" t="s">
        <v>28</v>
      </c>
      <c r="R288" s="1" t="s">
        <v>337</v>
      </c>
      <c r="S288" s="3" t="str">
        <f>CONCATENATE(MID(R288,8,2),"/",MID(R288,10,2),"/",MID(R288,6,2))</f>
        <v>11/13/17</v>
      </c>
      <c r="T288" s="3" t="str">
        <f>CONCATENATE(MID(R288,13,2),":",MID(R288,15,2),":",MID(R288,17,2))</f>
        <v>21:53:54</v>
      </c>
      <c r="U288" s="22"/>
      <c r="V288" s="35" t="s">
        <v>647</v>
      </c>
      <c r="W288" s="35" t="s">
        <v>647</v>
      </c>
      <c r="X288" s="35" t="s">
        <v>647</v>
      </c>
      <c r="Y288" s="35" t="s">
        <v>647</v>
      </c>
      <c r="Z288" s="35" t="s">
        <v>647</v>
      </c>
      <c r="AA288" s="35" t="s">
        <v>647</v>
      </c>
      <c r="AB288" s="35" t="e">
        <f>V288/Y288</f>
        <v>#VALUE!</v>
      </c>
      <c r="AC288" s="35" t="e">
        <f>W288/Z288</f>
        <v>#VALUE!</v>
      </c>
      <c r="AD288" s="35" t="e">
        <f>X288/AA288</f>
        <v>#VALUE!</v>
      </c>
      <c r="AE288" s="35" t="s">
        <v>647</v>
      </c>
      <c r="AF288" s="35" t="s">
        <v>647</v>
      </c>
      <c r="AG288" s="35" t="s">
        <v>647</v>
      </c>
      <c r="AH288" s="35" t="s">
        <v>647</v>
      </c>
      <c r="AI288" s="35" t="s">
        <v>647</v>
      </c>
      <c r="AJ288" s="35" t="s">
        <v>647</v>
      </c>
      <c r="AK288" s="35" t="s">
        <v>647</v>
      </c>
      <c r="AL288" s="35" t="s">
        <v>647</v>
      </c>
      <c r="AM288" s="35" t="s">
        <v>647</v>
      </c>
      <c r="AN288" s="26"/>
      <c r="AO288" s="35" t="s">
        <v>647</v>
      </c>
      <c r="AP288" s="35" t="s">
        <v>647</v>
      </c>
      <c r="AQ288" s="35" t="s">
        <v>647</v>
      </c>
      <c r="AR288" s="35" t="s">
        <v>647</v>
      </c>
      <c r="AS288" s="35" t="s">
        <v>647</v>
      </c>
      <c r="AT288" s="35" t="s">
        <v>647</v>
      </c>
      <c r="AU288" s="35" t="e">
        <f>AO288/AR288</f>
        <v>#VALUE!</v>
      </c>
      <c r="AV288" s="35" t="e">
        <f>AP288/AS288</f>
        <v>#VALUE!</v>
      </c>
      <c r="AW288" s="35" t="e">
        <f>AQ288/AT288</f>
        <v>#VALUE!</v>
      </c>
      <c r="AX288" s="35" t="s">
        <v>647</v>
      </c>
      <c r="AY288" s="35" t="s">
        <v>647</v>
      </c>
      <c r="AZ288" s="35" t="s">
        <v>647</v>
      </c>
      <c r="BA288" s="35" t="s">
        <v>647</v>
      </c>
      <c r="BB288" s="35" t="s">
        <v>647</v>
      </c>
      <c r="BC288" s="35" t="s">
        <v>647</v>
      </c>
      <c r="BD288" s="35" t="s">
        <v>647</v>
      </c>
      <c r="BE288" s="35" t="s">
        <v>647</v>
      </c>
      <c r="BF288" s="35" t="s">
        <v>647</v>
      </c>
      <c r="BG288" s="27"/>
      <c r="BH288" s="35" t="s">
        <v>647</v>
      </c>
      <c r="BI288" s="35" t="s">
        <v>647</v>
      </c>
      <c r="BJ288" s="35" t="s">
        <v>647</v>
      </c>
      <c r="BK288" s="35" t="s">
        <v>647</v>
      </c>
      <c r="BL288" s="35" t="s">
        <v>647</v>
      </c>
      <c r="BM288" s="35" t="s">
        <v>647</v>
      </c>
      <c r="BN288" s="35" t="e">
        <f>BH288/BK288</f>
        <v>#VALUE!</v>
      </c>
      <c r="BO288" s="35" t="e">
        <f>BI288/BL288</f>
        <v>#VALUE!</v>
      </c>
      <c r="BP288" s="35" t="e">
        <f>BJ288/BM288</f>
        <v>#VALUE!</v>
      </c>
      <c r="BQ288" s="35" t="s">
        <v>647</v>
      </c>
      <c r="BR288" s="35" t="s">
        <v>647</v>
      </c>
      <c r="BS288" s="35" t="s">
        <v>647</v>
      </c>
      <c r="BT288" s="35" t="s">
        <v>647</v>
      </c>
      <c r="BU288" s="35" t="s">
        <v>647</v>
      </c>
      <c r="BV288" s="35" t="s">
        <v>647</v>
      </c>
      <c r="BW288" s="35" t="s">
        <v>647</v>
      </c>
      <c r="BX288" s="35" t="s">
        <v>647</v>
      </c>
      <c r="BY288" s="35" t="s">
        <v>647</v>
      </c>
      <c r="BZ288" s="27"/>
      <c r="CA288" s="35" t="s">
        <v>647</v>
      </c>
      <c r="CB288" s="35" t="s">
        <v>647</v>
      </c>
      <c r="CC288" s="35" t="s">
        <v>647</v>
      </c>
      <c r="CD288" s="35" t="s">
        <v>647</v>
      </c>
      <c r="CE288" s="35" t="s">
        <v>647</v>
      </c>
      <c r="CF288" s="35" t="s">
        <v>647</v>
      </c>
      <c r="CG288" s="35" t="e">
        <f>CA288/CD288</f>
        <v>#VALUE!</v>
      </c>
      <c r="CH288" s="35" t="e">
        <f>CB288/CE288</f>
        <v>#VALUE!</v>
      </c>
      <c r="CI288" s="35" t="e">
        <f>CC288/CF288</f>
        <v>#VALUE!</v>
      </c>
      <c r="CJ288" s="35" t="s">
        <v>647</v>
      </c>
      <c r="CK288" s="35" t="s">
        <v>647</v>
      </c>
      <c r="CL288" s="35" t="s">
        <v>647</v>
      </c>
      <c r="CM288" s="35" t="s">
        <v>647</v>
      </c>
      <c r="CN288" s="35" t="s">
        <v>647</v>
      </c>
      <c r="CO288" s="35" t="s">
        <v>647</v>
      </c>
      <c r="CP288" s="35" t="s">
        <v>647</v>
      </c>
      <c r="CQ288" s="35" t="s">
        <v>647</v>
      </c>
      <c r="CR288" s="35" t="s">
        <v>647</v>
      </c>
      <c r="CS288" s="35"/>
      <c r="CT288" s="35">
        <v>201711132000</v>
      </c>
      <c r="CU288" s="35">
        <v>201711132200</v>
      </c>
      <c r="CV288" s="35">
        <v>2.01344443865788</v>
      </c>
      <c r="CW288" s="35">
        <v>1.89969418314918</v>
      </c>
      <c r="CX288" s="35">
        <v>0.46132130730494603</v>
      </c>
      <c r="CY288" s="35">
        <v>350.95456974957801</v>
      </c>
      <c r="CZ288" s="35">
        <v>304.58969569087702</v>
      </c>
      <c r="DA288" s="35">
        <v>118.19831473462899</v>
      </c>
      <c r="DC288" s="47" t="e">
        <f>AQ288*CW288*3600/AT288</f>
        <v>#VALUE!</v>
      </c>
      <c r="DD288" s="47" t="e">
        <f>(CX288/CW288)*DC288</f>
        <v>#VALUE!</v>
      </c>
    </row>
    <row r="289" spans="1:105" s="1" customFormat="1" ht="24" customHeight="1" x14ac:dyDescent="0.3">
      <c r="A289" s="3"/>
      <c r="B289" s="11"/>
      <c r="C289" s="11"/>
      <c r="D289" s="23"/>
      <c r="E289" s="23"/>
      <c r="F289" s="23"/>
      <c r="G289" s="23"/>
      <c r="H289" s="11"/>
      <c r="I289" s="11"/>
      <c r="J289" s="3"/>
      <c r="K289" s="12"/>
      <c r="L289" s="12"/>
      <c r="M289" s="12"/>
      <c r="O289" s="12"/>
      <c r="P289" s="12"/>
      <c r="Q289" s="12"/>
      <c r="S289" s="3"/>
      <c r="T289" s="3"/>
      <c r="U289" s="22"/>
      <c r="V289" s="35"/>
      <c r="W289" s="35"/>
      <c r="X289" s="35"/>
      <c r="Y289" s="35"/>
      <c r="Z289" s="35"/>
      <c r="AA289" s="35"/>
      <c r="AB289" s="35"/>
      <c r="AC289" s="35"/>
      <c r="AD289" s="35"/>
      <c r="AE289" s="26"/>
      <c r="AF289" s="26"/>
      <c r="AG289" s="26"/>
      <c r="AH289" s="35"/>
      <c r="AI289" s="35"/>
      <c r="AJ289" s="35"/>
      <c r="AK289" s="26"/>
      <c r="AL289" s="26"/>
      <c r="AM289" s="26"/>
      <c r="AN289" s="26"/>
      <c r="AO289" s="35"/>
      <c r="AP289" s="35"/>
      <c r="AQ289" s="35"/>
      <c r="AR289" s="35"/>
      <c r="AS289" s="35"/>
      <c r="AT289" s="35"/>
      <c r="AU289" s="35"/>
      <c r="AV289" s="35"/>
      <c r="AW289" s="35"/>
      <c r="AX289" s="26"/>
      <c r="AY289" s="26"/>
      <c r="AZ289" s="26"/>
      <c r="BA289" s="35"/>
      <c r="BB289" s="35"/>
      <c r="BC289" s="35"/>
      <c r="BD289" s="26"/>
      <c r="BE289" s="26"/>
      <c r="BF289" s="26"/>
      <c r="BG289" s="27"/>
      <c r="BH289" s="35"/>
      <c r="BI289" s="35"/>
      <c r="BJ289" s="35"/>
      <c r="BK289" s="35"/>
      <c r="BL289" s="35"/>
      <c r="BM289" s="35"/>
      <c r="BN289" s="35"/>
      <c r="BO289" s="35"/>
      <c r="BP289" s="35"/>
      <c r="BQ289" s="26"/>
      <c r="BR289" s="26"/>
      <c r="BS289" s="26"/>
      <c r="BT289" s="35"/>
      <c r="BU289" s="35"/>
      <c r="BV289" s="35"/>
      <c r="BW289" s="26"/>
      <c r="BX289" s="26"/>
      <c r="BY289" s="26"/>
      <c r="BZ289" s="27"/>
      <c r="CA289" s="35"/>
      <c r="CB289" s="35"/>
      <c r="CC289" s="35"/>
      <c r="CD289" s="35"/>
      <c r="CE289" s="35"/>
      <c r="CF289" s="35"/>
      <c r="CG289" s="35"/>
      <c r="CH289" s="35"/>
      <c r="CI289" s="35"/>
      <c r="CJ289" s="26"/>
      <c r="CK289" s="26"/>
      <c r="CL289" s="26"/>
      <c r="CM289" s="35"/>
      <c r="CN289" s="35"/>
      <c r="CO289" s="35"/>
      <c r="CP289" s="26"/>
      <c r="CQ289" s="26"/>
      <c r="CR289" s="26"/>
      <c r="CS289" s="26"/>
      <c r="CT289" s="47"/>
      <c r="CU289" s="47"/>
      <c r="CV289" s="47"/>
      <c r="CW289" s="47"/>
      <c r="CX289" s="47"/>
      <c r="CY289" s="47"/>
      <c r="CZ289" s="47"/>
      <c r="DA289" s="47"/>
    </row>
    <row r="290" spans="1:105" s="1" customFormat="1" ht="24" customHeight="1" x14ac:dyDescent="0.3">
      <c r="A290" s="3"/>
      <c r="B290" s="11"/>
      <c r="C290" s="11"/>
      <c r="D290" s="23"/>
      <c r="E290" s="23"/>
      <c r="F290" s="23"/>
      <c r="G290" s="23"/>
      <c r="H290" s="11"/>
      <c r="I290" s="11"/>
      <c r="J290" s="3"/>
      <c r="K290" s="12"/>
      <c r="L290" s="12"/>
      <c r="M290" s="12"/>
      <c r="O290" s="12"/>
      <c r="P290" s="12"/>
      <c r="Q290" s="12"/>
      <c r="S290" s="3"/>
      <c r="T290" s="3"/>
      <c r="U290" s="22"/>
      <c r="V290" s="35"/>
      <c r="W290" s="35"/>
      <c r="X290" s="35"/>
      <c r="Y290" s="35"/>
      <c r="Z290" s="35"/>
      <c r="AA290" s="35"/>
      <c r="AB290" s="35"/>
      <c r="AC290" s="35"/>
      <c r="AD290" s="35"/>
      <c r="AE290" s="26"/>
      <c r="AF290" s="26"/>
      <c r="AG290" s="26"/>
      <c r="AH290" s="35"/>
      <c r="AI290" s="35"/>
      <c r="AJ290" s="35"/>
      <c r="AK290" s="26"/>
      <c r="AL290" s="26"/>
      <c r="AM290" s="26"/>
      <c r="AN290" s="26"/>
      <c r="AO290" s="35"/>
      <c r="AP290" s="35"/>
      <c r="AQ290" s="35"/>
      <c r="AR290" s="35"/>
      <c r="AS290" s="35"/>
      <c r="AT290" s="35"/>
      <c r="AU290" s="35"/>
      <c r="AV290" s="35"/>
      <c r="AW290" s="35"/>
      <c r="AX290" s="26"/>
      <c r="AY290" s="26"/>
      <c r="AZ290" s="26"/>
      <c r="BA290" s="35"/>
      <c r="BB290" s="35"/>
      <c r="BC290" s="35"/>
      <c r="BD290" s="26"/>
      <c r="BE290" s="26"/>
      <c r="BF290" s="26"/>
      <c r="BG290" s="27"/>
      <c r="BH290" s="35"/>
      <c r="BI290" s="35"/>
      <c r="BJ290" s="35"/>
      <c r="BK290" s="35"/>
      <c r="BL290" s="35"/>
      <c r="BM290" s="35"/>
      <c r="BN290" s="35"/>
      <c r="BO290" s="35"/>
      <c r="BP290" s="35"/>
      <c r="BQ290" s="26"/>
      <c r="BR290" s="26"/>
      <c r="BS290" s="26"/>
      <c r="BT290" s="35"/>
      <c r="BU290" s="35"/>
      <c r="BV290" s="35"/>
      <c r="BW290" s="26"/>
      <c r="BX290" s="26"/>
      <c r="BY290" s="26"/>
      <c r="BZ290" s="27"/>
      <c r="CA290" s="35"/>
      <c r="CB290" s="35"/>
      <c r="CC290" s="35"/>
      <c r="CD290" s="35"/>
      <c r="CE290" s="35"/>
      <c r="CF290" s="35"/>
      <c r="CG290" s="35"/>
      <c r="CH290" s="35"/>
      <c r="CI290" s="35"/>
      <c r="CJ290" s="26"/>
      <c r="CK290" s="26"/>
      <c r="CL290" s="26"/>
      <c r="CM290" s="35"/>
      <c r="CN290" s="35"/>
      <c r="CO290" s="35"/>
      <c r="CP290" s="26"/>
      <c r="CQ290" s="26"/>
      <c r="CR290" s="26"/>
      <c r="CS290" s="26"/>
      <c r="CT290" s="47"/>
      <c r="CU290" s="47"/>
      <c r="CV290" s="47"/>
      <c r="CW290" s="47"/>
      <c r="CX290" s="47"/>
      <c r="CY290" s="47"/>
      <c r="CZ290" s="47"/>
      <c r="DA290" s="47"/>
    </row>
    <row r="291" spans="1:105" s="1" customFormat="1" ht="24" customHeight="1" x14ac:dyDescent="0.3">
      <c r="A291" s="3"/>
      <c r="B291" s="11"/>
      <c r="C291" s="11"/>
      <c r="D291" s="23"/>
      <c r="E291" s="23"/>
      <c r="F291" s="23"/>
      <c r="G291" s="23"/>
      <c r="H291" s="11"/>
      <c r="I291" s="11"/>
      <c r="J291" s="3"/>
      <c r="K291" s="12"/>
      <c r="L291" s="12"/>
      <c r="M291" s="12"/>
      <c r="O291" s="12"/>
      <c r="P291" s="12"/>
      <c r="Q291" s="12"/>
      <c r="S291" s="3"/>
      <c r="T291" s="3"/>
      <c r="U291" s="22"/>
      <c r="V291" s="35"/>
      <c r="W291" s="35"/>
      <c r="X291" s="35"/>
      <c r="Y291" s="35"/>
      <c r="Z291" s="35"/>
      <c r="AA291" s="35"/>
      <c r="AB291" s="35"/>
      <c r="AC291" s="35"/>
      <c r="AD291" s="35"/>
      <c r="AE291" s="26"/>
      <c r="AF291" s="26"/>
      <c r="AG291" s="26"/>
      <c r="AH291" s="35"/>
      <c r="AI291" s="35"/>
      <c r="AJ291" s="35"/>
      <c r="AK291" s="26"/>
      <c r="AL291" s="26"/>
      <c r="AM291" s="26"/>
      <c r="AN291" s="26"/>
      <c r="AO291" s="35"/>
      <c r="AP291" s="35"/>
      <c r="AQ291" s="35"/>
      <c r="AR291" s="35"/>
      <c r="AS291" s="35"/>
      <c r="AT291" s="35"/>
      <c r="AU291" s="35"/>
      <c r="AV291" s="35"/>
      <c r="AW291" s="35"/>
      <c r="AX291" s="26"/>
      <c r="AY291" s="26"/>
      <c r="AZ291" s="26"/>
      <c r="BA291" s="35"/>
      <c r="BB291" s="35"/>
      <c r="BC291" s="35"/>
      <c r="BD291" s="26"/>
      <c r="BE291" s="26"/>
      <c r="BF291" s="26"/>
      <c r="BG291" s="27"/>
      <c r="BH291" s="35"/>
      <c r="BI291" s="35"/>
      <c r="BJ291" s="35"/>
      <c r="BK291" s="35"/>
      <c r="BL291" s="35"/>
      <c r="BM291" s="35"/>
      <c r="BN291" s="35"/>
      <c r="BO291" s="35"/>
      <c r="BP291" s="35"/>
      <c r="BQ291" s="26"/>
      <c r="BR291" s="26"/>
      <c r="BS291" s="26"/>
      <c r="BT291" s="35"/>
      <c r="BU291" s="35"/>
      <c r="BV291" s="35"/>
      <c r="BW291" s="26"/>
      <c r="BX291" s="26"/>
      <c r="BY291" s="26"/>
      <c r="BZ291" s="27"/>
      <c r="CA291" s="35"/>
      <c r="CB291" s="35"/>
      <c r="CC291" s="35"/>
      <c r="CD291" s="35"/>
      <c r="CE291" s="35"/>
      <c r="CF291" s="35"/>
      <c r="CG291" s="35"/>
      <c r="CH291" s="35"/>
      <c r="CI291" s="35"/>
      <c r="CJ291" s="26"/>
      <c r="CK291" s="26"/>
      <c r="CL291" s="26"/>
      <c r="CM291" s="35"/>
      <c r="CN291" s="35"/>
      <c r="CO291" s="35"/>
      <c r="CP291" s="26"/>
      <c r="CQ291" s="26"/>
      <c r="CR291" s="26"/>
      <c r="CS291" s="26"/>
      <c r="CT291" s="47"/>
      <c r="CU291" s="47"/>
      <c r="CV291" s="47"/>
      <c r="CW291" s="47"/>
      <c r="CX291" s="47"/>
      <c r="CY291" s="47"/>
      <c r="CZ291" s="47"/>
      <c r="DA291" s="47"/>
    </row>
    <row r="292" spans="1:105" s="1" customFormat="1" ht="24" customHeight="1" x14ac:dyDescent="0.3">
      <c r="A292" s="3"/>
      <c r="B292" s="11"/>
      <c r="C292" s="11"/>
      <c r="D292" s="23"/>
      <c r="E292" s="23"/>
      <c r="F292" s="23"/>
      <c r="G292" s="23"/>
      <c r="H292" s="11"/>
      <c r="I292" s="11"/>
      <c r="J292" s="3"/>
      <c r="K292" s="12"/>
      <c r="L292" s="12"/>
      <c r="M292" s="12"/>
      <c r="O292" s="12"/>
      <c r="P292" s="12"/>
      <c r="Q292" s="12"/>
      <c r="S292" s="3"/>
      <c r="T292" s="3"/>
      <c r="U292" s="22"/>
      <c r="V292" s="35"/>
      <c r="W292" s="35"/>
      <c r="X292" s="35"/>
      <c r="Y292" s="35"/>
      <c r="Z292" s="35"/>
      <c r="AA292" s="35"/>
      <c r="AB292" s="35"/>
      <c r="AC292" s="35"/>
      <c r="AD292" s="35"/>
      <c r="AE292" s="26"/>
      <c r="AF292" s="26"/>
      <c r="AG292" s="26"/>
      <c r="AH292" s="35"/>
      <c r="AI292" s="35"/>
      <c r="AJ292" s="35"/>
      <c r="AK292" s="26"/>
      <c r="AL292" s="26"/>
      <c r="AM292" s="26"/>
      <c r="AN292" s="26"/>
      <c r="AO292" s="35"/>
      <c r="AP292" s="35"/>
      <c r="AQ292" s="35"/>
      <c r="AR292" s="35"/>
      <c r="AS292" s="35"/>
      <c r="AT292" s="35"/>
      <c r="AU292" s="35"/>
      <c r="AV292" s="35"/>
      <c r="AW292" s="35"/>
      <c r="AX292" s="26"/>
      <c r="AY292" s="26"/>
      <c r="AZ292" s="26"/>
      <c r="BA292" s="35"/>
      <c r="BB292" s="35"/>
      <c r="BC292" s="35"/>
      <c r="BD292" s="26"/>
      <c r="BE292" s="26"/>
      <c r="BF292" s="26"/>
      <c r="BG292" s="27"/>
      <c r="BH292" s="35"/>
      <c r="BI292" s="35"/>
      <c r="BJ292" s="35"/>
      <c r="BK292" s="35"/>
      <c r="BL292" s="35"/>
      <c r="BM292" s="35"/>
      <c r="BN292" s="35"/>
      <c r="BO292" s="35"/>
      <c r="BP292" s="35"/>
      <c r="BQ292" s="26"/>
      <c r="BR292" s="26"/>
      <c r="BS292" s="26"/>
      <c r="BT292" s="35"/>
      <c r="BU292" s="35"/>
      <c r="BV292" s="35"/>
      <c r="BW292" s="26"/>
      <c r="BX292" s="26"/>
      <c r="BY292" s="26"/>
      <c r="BZ292" s="27"/>
      <c r="CA292" s="35"/>
      <c r="CB292" s="35"/>
      <c r="CC292" s="35"/>
      <c r="CD292" s="35"/>
      <c r="CE292" s="35"/>
      <c r="CF292" s="35"/>
      <c r="CG292" s="35"/>
      <c r="CH292" s="35"/>
      <c r="CI292" s="35"/>
      <c r="CJ292" s="26"/>
      <c r="CK292" s="26"/>
      <c r="CL292" s="26"/>
      <c r="CM292" s="35"/>
      <c r="CN292" s="35"/>
      <c r="CO292" s="35"/>
      <c r="CP292" s="26"/>
      <c r="CQ292" s="26"/>
      <c r="CR292" s="26"/>
      <c r="CS292" s="26"/>
      <c r="CT292" s="47"/>
      <c r="CU292" s="47"/>
      <c r="CV292" s="47"/>
      <c r="CW292" s="47"/>
      <c r="CX292" s="47"/>
      <c r="CY292" s="47"/>
      <c r="CZ292" s="47"/>
      <c r="DA292" s="47"/>
    </row>
    <row r="293" spans="1:105" s="1" customFormat="1" ht="24" customHeight="1" x14ac:dyDescent="0.3">
      <c r="A293" s="3"/>
      <c r="B293" s="11"/>
      <c r="C293" s="11"/>
      <c r="D293" s="23"/>
      <c r="E293" s="23"/>
      <c r="F293" s="23"/>
      <c r="G293" s="23"/>
      <c r="H293" s="11"/>
      <c r="I293" s="11"/>
      <c r="J293" s="3"/>
      <c r="K293" s="12"/>
      <c r="L293" s="12"/>
      <c r="M293" s="12"/>
      <c r="O293" s="12"/>
      <c r="P293" s="12"/>
      <c r="Q293" s="12"/>
      <c r="S293" s="3"/>
      <c r="T293" s="3"/>
      <c r="U293" s="22"/>
      <c r="V293" s="35"/>
      <c r="W293" s="35"/>
      <c r="X293" s="35"/>
      <c r="Y293" s="35"/>
      <c r="Z293" s="35"/>
      <c r="AA293" s="35"/>
      <c r="AB293" s="35"/>
      <c r="AC293" s="35"/>
      <c r="AD293" s="35"/>
      <c r="AE293" s="26"/>
      <c r="AF293" s="26"/>
      <c r="AG293" s="26"/>
      <c r="AH293" s="35"/>
      <c r="AI293" s="35"/>
      <c r="AJ293" s="35"/>
      <c r="AK293" s="26"/>
      <c r="AL293" s="26"/>
      <c r="AM293" s="26"/>
      <c r="AN293" s="26"/>
      <c r="AO293" s="35"/>
      <c r="AP293" s="35"/>
      <c r="AQ293" s="35"/>
      <c r="AR293" s="35"/>
      <c r="AS293" s="35"/>
      <c r="AT293" s="35"/>
      <c r="AU293" s="35"/>
      <c r="AV293" s="35"/>
      <c r="AW293" s="35"/>
      <c r="AX293" s="26"/>
      <c r="AY293" s="26"/>
      <c r="AZ293" s="26"/>
      <c r="BA293" s="35"/>
      <c r="BB293" s="35"/>
      <c r="BC293" s="35"/>
      <c r="BD293" s="26"/>
      <c r="BE293" s="26"/>
      <c r="BF293" s="26"/>
      <c r="BG293" s="27"/>
      <c r="BH293" s="35"/>
      <c r="BI293" s="35"/>
      <c r="BJ293" s="35"/>
      <c r="BK293" s="35"/>
      <c r="BL293" s="35"/>
      <c r="BM293" s="35"/>
      <c r="BN293" s="35"/>
      <c r="BO293" s="35"/>
      <c r="BP293" s="35"/>
      <c r="BQ293" s="26"/>
      <c r="BR293" s="26"/>
      <c r="BS293" s="26"/>
      <c r="BT293" s="35"/>
      <c r="BU293" s="35"/>
      <c r="BV293" s="35"/>
      <c r="BW293" s="26"/>
      <c r="BX293" s="26"/>
      <c r="BY293" s="26"/>
      <c r="BZ293" s="27"/>
      <c r="CA293" s="35"/>
      <c r="CB293" s="35"/>
      <c r="CC293" s="35"/>
      <c r="CD293" s="35"/>
      <c r="CE293" s="35"/>
      <c r="CF293" s="35"/>
      <c r="CG293" s="35"/>
      <c r="CH293" s="35"/>
      <c r="CI293" s="35"/>
      <c r="CJ293" s="26"/>
      <c r="CK293" s="26"/>
      <c r="CL293" s="26"/>
      <c r="CM293" s="35"/>
      <c r="CN293" s="35"/>
      <c r="CO293" s="35"/>
      <c r="CP293" s="26"/>
      <c r="CQ293" s="26"/>
      <c r="CR293" s="26"/>
      <c r="CS293" s="26"/>
      <c r="CT293" s="47"/>
      <c r="CU293" s="47"/>
      <c r="CV293" s="47"/>
      <c r="CW293" s="47"/>
      <c r="CX293" s="47"/>
      <c r="CY293" s="47"/>
      <c r="CZ293" s="47"/>
      <c r="DA293" s="47"/>
    </row>
    <row r="294" spans="1:105" s="1" customFormat="1" ht="24" customHeight="1" x14ac:dyDescent="0.3">
      <c r="A294" s="3"/>
      <c r="B294" s="11"/>
      <c r="C294" s="11"/>
      <c r="D294" s="23"/>
      <c r="E294" s="23"/>
      <c r="F294" s="23"/>
      <c r="G294" s="23"/>
      <c r="H294" s="11"/>
      <c r="I294" s="11"/>
      <c r="J294" s="3"/>
      <c r="K294" s="12"/>
      <c r="L294" s="12"/>
      <c r="M294" s="12"/>
      <c r="O294" s="12"/>
      <c r="P294" s="12"/>
      <c r="Q294" s="12"/>
      <c r="S294" s="3"/>
      <c r="T294" s="3"/>
      <c r="U294" s="22"/>
      <c r="V294" s="35"/>
      <c r="W294" s="35"/>
      <c r="X294" s="35"/>
      <c r="Y294" s="35"/>
      <c r="Z294" s="35"/>
      <c r="AA294" s="35"/>
      <c r="AB294" s="35"/>
      <c r="AC294" s="35"/>
      <c r="AD294" s="35"/>
      <c r="AE294" s="26"/>
      <c r="AF294" s="26"/>
      <c r="AG294" s="26"/>
      <c r="AH294" s="35"/>
      <c r="AI294" s="35"/>
      <c r="AJ294" s="35"/>
      <c r="AK294" s="26"/>
      <c r="AL294" s="26"/>
      <c r="AM294" s="26"/>
      <c r="AN294" s="26"/>
      <c r="AO294" s="35"/>
      <c r="AP294" s="35"/>
      <c r="AQ294" s="35"/>
      <c r="AR294" s="35"/>
      <c r="AS294" s="35"/>
      <c r="AT294" s="35"/>
      <c r="AU294" s="35"/>
      <c r="AV294" s="35"/>
      <c r="AW294" s="35"/>
      <c r="AX294" s="26"/>
      <c r="AY294" s="26"/>
      <c r="AZ294" s="26"/>
      <c r="BA294" s="35"/>
      <c r="BB294" s="35"/>
      <c r="BC294" s="35"/>
      <c r="BD294" s="26"/>
      <c r="BE294" s="26"/>
      <c r="BF294" s="26"/>
      <c r="BG294" s="27"/>
      <c r="BH294" s="35"/>
      <c r="BI294" s="35"/>
      <c r="BJ294" s="35"/>
      <c r="BK294" s="35"/>
      <c r="BL294" s="35"/>
      <c r="BM294" s="35"/>
      <c r="BN294" s="35"/>
      <c r="BO294" s="35"/>
      <c r="BP294" s="35"/>
      <c r="BQ294" s="26"/>
      <c r="BR294" s="26"/>
      <c r="BS294" s="26"/>
      <c r="BT294" s="35"/>
      <c r="BU294" s="35"/>
      <c r="BV294" s="35"/>
      <c r="BW294" s="26"/>
      <c r="BX294" s="26"/>
      <c r="BY294" s="26"/>
      <c r="BZ294" s="27"/>
      <c r="CA294" s="35"/>
      <c r="CB294" s="35"/>
      <c r="CC294" s="35"/>
      <c r="CD294" s="35"/>
      <c r="CE294" s="35"/>
      <c r="CF294" s="35"/>
      <c r="CG294" s="35"/>
      <c r="CH294" s="35"/>
      <c r="CI294" s="35"/>
      <c r="CJ294" s="26"/>
      <c r="CK294" s="26"/>
      <c r="CL294" s="26"/>
      <c r="CM294" s="35"/>
      <c r="CN294" s="35"/>
      <c r="CO294" s="35"/>
      <c r="CP294" s="26"/>
      <c r="CQ294" s="26"/>
      <c r="CR294" s="26"/>
      <c r="CS294" s="26"/>
      <c r="CT294" s="47"/>
      <c r="CU294" s="47"/>
      <c r="CV294" s="47"/>
      <c r="CW294" s="47"/>
      <c r="CX294" s="47"/>
      <c r="CY294" s="47"/>
      <c r="CZ294" s="47"/>
      <c r="DA294" s="47"/>
    </row>
    <row r="295" spans="1:105" s="1" customFormat="1" ht="24" customHeight="1" x14ac:dyDescent="0.3">
      <c r="A295" s="3"/>
      <c r="B295" s="11"/>
      <c r="C295" s="11"/>
      <c r="D295" s="23"/>
      <c r="E295" s="23"/>
      <c r="F295" s="23"/>
      <c r="G295" s="23"/>
      <c r="H295" s="11"/>
      <c r="I295" s="11"/>
      <c r="J295" s="3"/>
      <c r="K295" s="12"/>
      <c r="L295" s="12"/>
      <c r="M295" s="12"/>
      <c r="O295" s="12"/>
      <c r="P295" s="12"/>
      <c r="Q295" s="12"/>
      <c r="S295" s="3"/>
      <c r="T295" s="3"/>
      <c r="U295" s="22"/>
      <c r="V295" s="35"/>
      <c r="W295" s="35"/>
      <c r="X295" s="35"/>
      <c r="Y295" s="35"/>
      <c r="Z295" s="35"/>
      <c r="AA295" s="35"/>
      <c r="AB295" s="35"/>
      <c r="AC295" s="35"/>
      <c r="AD295" s="35"/>
      <c r="AE295" s="26"/>
      <c r="AF295" s="26"/>
      <c r="AG295" s="26"/>
      <c r="AH295" s="35"/>
      <c r="AI295" s="35"/>
      <c r="AJ295" s="35"/>
      <c r="AK295" s="26"/>
      <c r="AL295" s="26"/>
      <c r="AM295" s="26"/>
      <c r="AN295" s="26"/>
      <c r="AO295" s="35"/>
      <c r="AP295" s="35"/>
      <c r="AQ295" s="35"/>
      <c r="AR295" s="35"/>
      <c r="AS295" s="35"/>
      <c r="AT295" s="35"/>
      <c r="AU295" s="35"/>
      <c r="AV295" s="35"/>
      <c r="AW295" s="35"/>
      <c r="AX295" s="26"/>
      <c r="AY295" s="26"/>
      <c r="AZ295" s="26"/>
      <c r="BA295" s="35"/>
      <c r="BB295" s="35"/>
      <c r="BC295" s="35"/>
      <c r="BD295" s="26"/>
      <c r="BE295" s="26"/>
      <c r="BF295" s="26"/>
      <c r="BG295" s="27"/>
      <c r="BH295" s="35"/>
      <c r="BI295" s="35"/>
      <c r="BJ295" s="35"/>
      <c r="BK295" s="35"/>
      <c r="BL295" s="35"/>
      <c r="BM295" s="35"/>
      <c r="BN295" s="35"/>
      <c r="BO295" s="35"/>
      <c r="BP295" s="35"/>
      <c r="BQ295" s="26"/>
      <c r="BR295" s="26"/>
      <c r="BS295" s="26"/>
      <c r="BT295" s="35"/>
      <c r="BU295" s="35"/>
      <c r="BV295" s="35"/>
      <c r="BW295" s="26"/>
      <c r="BX295" s="26"/>
      <c r="BY295" s="26"/>
      <c r="BZ295" s="27"/>
      <c r="CA295" s="35"/>
      <c r="CB295" s="35"/>
      <c r="CC295" s="35"/>
      <c r="CD295" s="35"/>
      <c r="CE295" s="35"/>
      <c r="CF295" s="35"/>
      <c r="CG295" s="35"/>
      <c r="CH295" s="35"/>
      <c r="CI295" s="35"/>
      <c r="CJ295" s="26"/>
      <c r="CK295" s="26"/>
      <c r="CL295" s="26"/>
      <c r="CM295" s="35"/>
      <c r="CN295" s="35"/>
      <c r="CO295" s="35"/>
      <c r="CP295" s="26"/>
      <c r="CQ295" s="26"/>
      <c r="CR295" s="26"/>
      <c r="CS295" s="26"/>
      <c r="CT295" s="47"/>
      <c r="CU295" s="47"/>
      <c r="CV295" s="47"/>
      <c r="CW295" s="47"/>
      <c r="CX295" s="47"/>
      <c r="CY295" s="47"/>
      <c r="CZ295" s="47"/>
      <c r="DA295" s="47"/>
    </row>
    <row r="296" spans="1:105" s="1" customFormat="1" ht="24" customHeight="1" x14ac:dyDescent="0.3">
      <c r="A296" s="3"/>
      <c r="B296" s="11"/>
      <c r="C296" s="11"/>
      <c r="D296" s="23"/>
      <c r="E296" s="23"/>
      <c r="F296" s="23"/>
      <c r="G296" s="23"/>
      <c r="H296" s="11"/>
      <c r="I296" s="11"/>
      <c r="J296" s="3"/>
      <c r="K296" s="12"/>
      <c r="L296" s="12"/>
      <c r="M296" s="12"/>
      <c r="O296" s="12"/>
      <c r="P296" s="12"/>
      <c r="Q296" s="12"/>
      <c r="S296" s="3"/>
      <c r="T296" s="3"/>
      <c r="U296" s="22"/>
      <c r="V296" s="35"/>
      <c r="W296" s="35"/>
      <c r="X296" s="35"/>
      <c r="Y296" s="35"/>
      <c r="Z296" s="35"/>
      <c r="AA296" s="35"/>
      <c r="AB296" s="35"/>
      <c r="AC296" s="35"/>
      <c r="AD296" s="35"/>
      <c r="AE296" s="26"/>
      <c r="AF296" s="26"/>
      <c r="AG296" s="26"/>
      <c r="AH296" s="35"/>
      <c r="AI296" s="35"/>
      <c r="AJ296" s="35"/>
      <c r="AK296" s="26"/>
      <c r="AL296" s="26"/>
      <c r="AM296" s="26"/>
      <c r="AN296" s="26"/>
      <c r="AO296" s="35"/>
      <c r="AP296" s="35"/>
      <c r="AQ296" s="35"/>
      <c r="AR296" s="35"/>
      <c r="AS296" s="35"/>
      <c r="AT296" s="35"/>
      <c r="AU296" s="35"/>
      <c r="AV296" s="35"/>
      <c r="AW296" s="35"/>
      <c r="AX296" s="26"/>
      <c r="AY296" s="26"/>
      <c r="AZ296" s="26"/>
      <c r="BA296" s="35"/>
      <c r="BB296" s="35"/>
      <c r="BC296" s="35"/>
      <c r="BD296" s="26"/>
      <c r="BE296" s="26"/>
      <c r="BF296" s="26"/>
      <c r="BG296" s="27"/>
      <c r="BH296" s="35"/>
      <c r="BI296" s="35"/>
      <c r="BJ296" s="35"/>
      <c r="BK296" s="35"/>
      <c r="BL296" s="35"/>
      <c r="BM296" s="35"/>
      <c r="BN296" s="35"/>
      <c r="BO296" s="35"/>
      <c r="BP296" s="35"/>
      <c r="BQ296" s="26"/>
      <c r="BR296" s="26"/>
      <c r="BS296" s="26"/>
      <c r="BT296" s="35"/>
      <c r="BU296" s="35"/>
      <c r="BV296" s="35"/>
      <c r="BW296" s="26"/>
      <c r="BX296" s="26"/>
      <c r="BY296" s="26"/>
      <c r="BZ296" s="27"/>
      <c r="CA296" s="35"/>
      <c r="CB296" s="35"/>
      <c r="CC296" s="35"/>
      <c r="CD296" s="35"/>
      <c r="CE296" s="35"/>
      <c r="CF296" s="35"/>
      <c r="CG296" s="35"/>
      <c r="CH296" s="35"/>
      <c r="CI296" s="35"/>
      <c r="CJ296" s="26"/>
      <c r="CK296" s="26"/>
      <c r="CL296" s="26"/>
      <c r="CM296" s="35"/>
      <c r="CN296" s="35"/>
      <c r="CO296" s="35"/>
      <c r="CP296" s="26"/>
      <c r="CQ296" s="26"/>
      <c r="CR296" s="26"/>
      <c r="CS296" s="26"/>
      <c r="CT296" s="47"/>
      <c r="CU296" s="47"/>
      <c r="CV296" s="47"/>
      <c r="CW296" s="47"/>
      <c r="CX296" s="47"/>
      <c r="CY296" s="47"/>
      <c r="CZ296" s="47"/>
      <c r="DA296" s="47"/>
    </row>
    <row r="297" spans="1:105" s="1" customFormat="1" ht="24" customHeight="1" x14ac:dyDescent="0.3">
      <c r="A297" s="3"/>
      <c r="B297" s="11"/>
      <c r="C297" s="11"/>
      <c r="D297" s="23"/>
      <c r="E297" s="23"/>
      <c r="F297" s="23"/>
      <c r="G297" s="23"/>
      <c r="H297" s="11"/>
      <c r="I297" s="11"/>
      <c r="J297" s="3"/>
      <c r="K297" s="12"/>
      <c r="L297" s="12"/>
      <c r="M297" s="12"/>
      <c r="O297" s="12"/>
      <c r="P297" s="12"/>
      <c r="Q297" s="12"/>
      <c r="S297" s="3"/>
      <c r="T297" s="3"/>
      <c r="U297" s="22"/>
      <c r="V297" s="35"/>
      <c r="W297" s="35"/>
      <c r="X297" s="35"/>
      <c r="Y297" s="35"/>
      <c r="Z297" s="35"/>
      <c r="AA297" s="35"/>
      <c r="AB297" s="35"/>
      <c r="AC297" s="35"/>
      <c r="AD297" s="35"/>
      <c r="AE297" s="26"/>
      <c r="AF297" s="26"/>
      <c r="AG297" s="26"/>
      <c r="AH297" s="35"/>
      <c r="AI297" s="35"/>
      <c r="AJ297" s="35"/>
      <c r="AK297" s="26"/>
      <c r="AL297" s="26"/>
      <c r="AM297" s="26"/>
      <c r="AN297" s="26"/>
      <c r="AO297" s="35"/>
      <c r="AP297" s="35"/>
      <c r="AQ297" s="35"/>
      <c r="AR297" s="35"/>
      <c r="AS297" s="35"/>
      <c r="AT297" s="35"/>
      <c r="AU297" s="35"/>
      <c r="AV297" s="35"/>
      <c r="AW297" s="35"/>
      <c r="AX297" s="26"/>
      <c r="AY297" s="26"/>
      <c r="AZ297" s="26"/>
      <c r="BA297" s="35"/>
      <c r="BB297" s="35"/>
      <c r="BC297" s="35"/>
      <c r="BD297" s="26"/>
      <c r="BE297" s="26"/>
      <c r="BF297" s="26"/>
      <c r="BG297" s="27"/>
      <c r="BH297" s="35"/>
      <c r="BI297" s="35"/>
      <c r="BJ297" s="35"/>
      <c r="BK297" s="35"/>
      <c r="BL297" s="35"/>
      <c r="BM297" s="35"/>
      <c r="BN297" s="35"/>
      <c r="BO297" s="35"/>
      <c r="BP297" s="35"/>
      <c r="BQ297" s="26"/>
      <c r="BR297" s="26"/>
      <c r="BS297" s="26"/>
      <c r="BT297" s="35"/>
      <c r="BU297" s="35"/>
      <c r="BV297" s="35"/>
      <c r="BW297" s="26"/>
      <c r="BX297" s="26"/>
      <c r="BY297" s="26"/>
      <c r="BZ297" s="27"/>
      <c r="CA297" s="35"/>
      <c r="CB297" s="35"/>
      <c r="CC297" s="35"/>
      <c r="CD297" s="35"/>
      <c r="CE297" s="35"/>
      <c r="CF297" s="35"/>
      <c r="CG297" s="35"/>
      <c r="CH297" s="35"/>
      <c r="CI297" s="35"/>
      <c r="CJ297" s="26"/>
      <c r="CK297" s="26"/>
      <c r="CL297" s="26"/>
      <c r="CM297" s="35"/>
      <c r="CN297" s="35"/>
      <c r="CO297" s="35"/>
      <c r="CP297" s="26"/>
      <c r="CQ297" s="26"/>
      <c r="CR297" s="26"/>
      <c r="CS297" s="26"/>
      <c r="CT297" s="47"/>
      <c r="CU297" s="47"/>
      <c r="CV297" s="47"/>
      <c r="CW297" s="47"/>
      <c r="CX297" s="47"/>
      <c r="CY297" s="47"/>
      <c r="CZ297" s="47"/>
      <c r="DA297" s="47"/>
    </row>
    <row r="298" spans="1:105" s="1" customFormat="1" ht="24" customHeight="1" x14ac:dyDescent="0.3">
      <c r="A298" s="3"/>
      <c r="B298" s="11"/>
      <c r="C298" s="11"/>
      <c r="D298" s="23"/>
      <c r="E298" s="23"/>
      <c r="F298" s="23"/>
      <c r="G298" s="23"/>
      <c r="H298" s="11"/>
      <c r="I298" s="11"/>
      <c r="J298" s="3"/>
      <c r="K298" s="12"/>
      <c r="L298" s="12"/>
      <c r="M298" s="12"/>
      <c r="O298" s="12"/>
      <c r="P298" s="12"/>
      <c r="Q298" s="12"/>
      <c r="S298" s="3"/>
      <c r="T298" s="3"/>
      <c r="U298" s="22"/>
      <c r="V298" s="35"/>
      <c r="W298" s="35"/>
      <c r="X298" s="35"/>
      <c r="Y298" s="35"/>
      <c r="Z298" s="35"/>
      <c r="AA298" s="35"/>
      <c r="AB298" s="35"/>
      <c r="AC298" s="35"/>
      <c r="AD298" s="35"/>
      <c r="AE298" s="26"/>
      <c r="AF298" s="26"/>
      <c r="AG298" s="26"/>
      <c r="AH298" s="35"/>
      <c r="AI298" s="35"/>
      <c r="AJ298" s="35"/>
      <c r="AK298" s="26"/>
      <c r="AL298" s="26"/>
      <c r="AM298" s="26"/>
      <c r="AN298" s="26"/>
      <c r="AO298" s="35"/>
      <c r="AP298" s="35"/>
      <c r="AQ298" s="35"/>
      <c r="AR298" s="35"/>
      <c r="AS298" s="35"/>
      <c r="AT298" s="35"/>
      <c r="AU298" s="35"/>
      <c r="AV298" s="35"/>
      <c r="AW298" s="35"/>
      <c r="AX298" s="26"/>
      <c r="AY298" s="26"/>
      <c r="AZ298" s="26"/>
      <c r="BA298" s="35"/>
      <c r="BB298" s="35"/>
      <c r="BC298" s="35"/>
      <c r="BD298" s="26"/>
      <c r="BE298" s="26"/>
      <c r="BF298" s="26"/>
      <c r="BG298" s="27"/>
      <c r="BH298" s="35"/>
      <c r="BI298" s="35"/>
      <c r="BJ298" s="35"/>
      <c r="BK298" s="35"/>
      <c r="BL298" s="35"/>
      <c r="BM298" s="35"/>
      <c r="BN298" s="35"/>
      <c r="BO298" s="35"/>
      <c r="BP298" s="35"/>
      <c r="BQ298" s="26"/>
      <c r="BR298" s="26"/>
      <c r="BS298" s="26"/>
      <c r="BT298" s="35"/>
      <c r="BU298" s="35"/>
      <c r="BV298" s="35"/>
      <c r="BW298" s="26"/>
      <c r="BX298" s="26"/>
      <c r="BY298" s="26"/>
      <c r="BZ298" s="27"/>
      <c r="CA298" s="35"/>
      <c r="CB298" s="35"/>
      <c r="CC298" s="35"/>
      <c r="CD298" s="35"/>
      <c r="CE298" s="35"/>
      <c r="CF298" s="35"/>
      <c r="CG298" s="35"/>
      <c r="CH298" s="35"/>
      <c r="CI298" s="35"/>
      <c r="CJ298" s="26"/>
      <c r="CK298" s="26"/>
      <c r="CL298" s="26"/>
      <c r="CM298" s="35"/>
      <c r="CN298" s="35"/>
      <c r="CO298" s="35"/>
      <c r="CP298" s="26"/>
      <c r="CQ298" s="26"/>
      <c r="CR298" s="26"/>
      <c r="CS298" s="26"/>
      <c r="CT298" s="47"/>
      <c r="CU298" s="47"/>
      <c r="CV298" s="47"/>
      <c r="CW298" s="47"/>
      <c r="CX298" s="47"/>
      <c r="CY298" s="47"/>
      <c r="CZ298" s="47"/>
      <c r="DA298" s="47"/>
    </row>
    <row r="299" spans="1:105" s="1" customFormat="1" ht="24" customHeight="1" x14ac:dyDescent="0.3">
      <c r="A299" s="3"/>
      <c r="B299" s="11"/>
      <c r="C299" s="11"/>
      <c r="D299" s="23"/>
      <c r="E299" s="23"/>
      <c r="F299" s="23"/>
      <c r="G299" s="23"/>
      <c r="H299" s="11"/>
      <c r="I299" s="11"/>
      <c r="J299" s="3"/>
      <c r="K299" s="12"/>
      <c r="L299" s="12"/>
      <c r="M299" s="12"/>
      <c r="O299" s="12"/>
      <c r="P299" s="12"/>
      <c r="Q299" s="12"/>
      <c r="S299" s="3"/>
      <c r="T299" s="3"/>
      <c r="U299" s="22"/>
      <c r="V299" s="35"/>
      <c r="W299" s="35"/>
      <c r="X299" s="35"/>
      <c r="Y299" s="35"/>
      <c r="Z299" s="35"/>
      <c r="AA299" s="35"/>
      <c r="AB299" s="35"/>
      <c r="AC299" s="35"/>
      <c r="AD299" s="35"/>
      <c r="AE299" s="26"/>
      <c r="AF299" s="26"/>
      <c r="AG299" s="26"/>
      <c r="AH299" s="35"/>
      <c r="AI299" s="35"/>
      <c r="AJ299" s="35"/>
      <c r="AK299" s="26"/>
      <c r="AL299" s="26"/>
      <c r="AM299" s="26"/>
      <c r="AN299" s="26"/>
      <c r="AO299" s="35"/>
      <c r="AP299" s="35"/>
      <c r="AQ299" s="35"/>
      <c r="AR299" s="35"/>
      <c r="AS299" s="35"/>
      <c r="AT299" s="35"/>
      <c r="AU299" s="35"/>
      <c r="AV299" s="35"/>
      <c r="AW299" s="35"/>
      <c r="AX299" s="26"/>
      <c r="AY299" s="26"/>
      <c r="AZ299" s="26"/>
      <c r="BA299" s="35"/>
      <c r="BB299" s="35"/>
      <c r="BC299" s="35"/>
      <c r="BD299" s="26"/>
      <c r="BE299" s="26"/>
      <c r="BF299" s="26"/>
      <c r="BG299" s="27"/>
      <c r="BH299" s="35"/>
      <c r="BI299" s="35"/>
      <c r="BJ299" s="35"/>
      <c r="BK299" s="35"/>
      <c r="BL299" s="35"/>
      <c r="BM299" s="35"/>
      <c r="BN299" s="35"/>
      <c r="BO299" s="35"/>
      <c r="BP299" s="35"/>
      <c r="BQ299" s="26"/>
      <c r="BR299" s="26"/>
      <c r="BS299" s="26"/>
      <c r="BT299" s="35"/>
      <c r="BU299" s="35"/>
      <c r="BV299" s="35"/>
      <c r="BW299" s="26"/>
      <c r="BX299" s="26"/>
      <c r="BY299" s="26"/>
      <c r="BZ299" s="27"/>
      <c r="CA299" s="35"/>
      <c r="CB299" s="35"/>
      <c r="CC299" s="35"/>
      <c r="CD299" s="35"/>
      <c r="CE299" s="35"/>
      <c r="CF299" s="35"/>
      <c r="CG299" s="35"/>
      <c r="CH299" s="35"/>
      <c r="CI299" s="35"/>
      <c r="CJ299" s="26"/>
      <c r="CK299" s="26"/>
      <c r="CL299" s="26"/>
      <c r="CM299" s="35"/>
      <c r="CN299" s="35"/>
      <c r="CO299" s="35"/>
      <c r="CP299" s="26"/>
      <c r="CQ299" s="26"/>
      <c r="CR299" s="26"/>
      <c r="CS299" s="26"/>
      <c r="CT299" s="47"/>
      <c r="CU299" s="47"/>
      <c r="CV299" s="47"/>
      <c r="CW299" s="47"/>
      <c r="CX299" s="47"/>
      <c r="CY299" s="47"/>
      <c r="CZ299" s="47"/>
      <c r="DA299" s="47"/>
    </row>
    <row r="300" spans="1:105" s="1" customFormat="1" ht="24" customHeight="1" x14ac:dyDescent="0.3">
      <c r="A300" s="3"/>
      <c r="B300" s="11"/>
      <c r="C300" s="11"/>
      <c r="D300" s="23"/>
      <c r="E300" s="23"/>
      <c r="F300" s="23"/>
      <c r="G300" s="23"/>
      <c r="H300" s="11"/>
      <c r="I300" s="11"/>
      <c r="J300" s="3"/>
      <c r="K300" s="12"/>
      <c r="L300" s="12"/>
      <c r="M300" s="12"/>
      <c r="O300" s="12"/>
      <c r="P300" s="12"/>
      <c r="Q300" s="12"/>
      <c r="S300" s="3"/>
      <c r="T300" s="3"/>
      <c r="U300" s="22"/>
      <c r="V300" s="35"/>
      <c r="W300" s="35"/>
      <c r="X300" s="35"/>
      <c r="Y300" s="35"/>
      <c r="Z300" s="35"/>
      <c r="AA300" s="35"/>
      <c r="AB300" s="35"/>
      <c r="AC300" s="35"/>
      <c r="AD300" s="35"/>
      <c r="AE300" s="26"/>
      <c r="AF300" s="26"/>
      <c r="AG300" s="26"/>
      <c r="AH300" s="35"/>
      <c r="AI300" s="35"/>
      <c r="AJ300" s="35"/>
      <c r="AK300" s="26"/>
      <c r="AL300" s="26"/>
      <c r="AM300" s="26"/>
      <c r="AN300" s="26"/>
      <c r="AO300" s="35"/>
      <c r="AP300" s="35"/>
      <c r="AQ300" s="35"/>
      <c r="AR300" s="35"/>
      <c r="AS300" s="35"/>
      <c r="AT300" s="35"/>
      <c r="AU300" s="35"/>
      <c r="AV300" s="35"/>
      <c r="AW300" s="35"/>
      <c r="AX300" s="26"/>
      <c r="AY300" s="26"/>
      <c r="AZ300" s="26"/>
      <c r="BA300" s="35"/>
      <c r="BB300" s="35"/>
      <c r="BC300" s="35"/>
      <c r="BD300" s="26"/>
      <c r="BE300" s="26"/>
      <c r="BF300" s="26"/>
      <c r="BG300" s="27"/>
      <c r="BH300" s="35"/>
      <c r="BI300" s="35"/>
      <c r="BJ300" s="35"/>
      <c r="BK300" s="35"/>
      <c r="BL300" s="35"/>
      <c r="BM300" s="35"/>
      <c r="BN300" s="35"/>
      <c r="BO300" s="35"/>
      <c r="BP300" s="35"/>
      <c r="BQ300" s="26"/>
      <c r="BR300" s="26"/>
      <c r="BS300" s="26"/>
      <c r="BT300" s="35"/>
      <c r="BU300" s="35"/>
      <c r="BV300" s="35"/>
      <c r="BW300" s="26"/>
      <c r="BX300" s="26"/>
      <c r="BY300" s="26"/>
      <c r="BZ300" s="27"/>
      <c r="CA300" s="35"/>
      <c r="CB300" s="35"/>
      <c r="CC300" s="35"/>
      <c r="CD300" s="35"/>
      <c r="CE300" s="35"/>
      <c r="CF300" s="35"/>
      <c r="CG300" s="35"/>
      <c r="CH300" s="35"/>
      <c r="CI300" s="35"/>
      <c r="CJ300" s="26"/>
      <c r="CK300" s="26"/>
      <c r="CL300" s="26"/>
      <c r="CM300" s="35"/>
      <c r="CN300" s="35"/>
      <c r="CO300" s="35"/>
      <c r="CP300" s="26"/>
      <c r="CQ300" s="26"/>
      <c r="CR300" s="26"/>
      <c r="CS300" s="26"/>
      <c r="CT300" s="47"/>
      <c r="CU300" s="47"/>
      <c r="CV300" s="47"/>
      <c r="CW300" s="47"/>
      <c r="CX300" s="47"/>
      <c r="CY300" s="47"/>
      <c r="CZ300" s="47"/>
      <c r="DA300" s="47"/>
    </row>
    <row r="301" spans="1:105" s="1" customFormat="1" ht="24" customHeight="1" x14ac:dyDescent="0.3">
      <c r="A301" s="3"/>
      <c r="B301" s="11"/>
      <c r="C301" s="11"/>
      <c r="D301" s="23"/>
      <c r="E301" s="23"/>
      <c r="F301" s="23"/>
      <c r="G301" s="23"/>
      <c r="H301" s="11"/>
      <c r="I301" s="11"/>
      <c r="J301" s="3"/>
      <c r="K301" s="12"/>
      <c r="L301" s="12"/>
      <c r="M301" s="12"/>
      <c r="O301" s="12"/>
      <c r="P301" s="12"/>
      <c r="Q301" s="12"/>
      <c r="S301" s="3"/>
      <c r="T301" s="3"/>
      <c r="U301" s="22"/>
      <c r="V301" s="35"/>
      <c r="W301" s="35"/>
      <c r="X301" s="35"/>
      <c r="Y301" s="35"/>
      <c r="Z301" s="35"/>
      <c r="AA301" s="35"/>
      <c r="AB301" s="35"/>
      <c r="AC301" s="35"/>
      <c r="AD301" s="35"/>
      <c r="AE301" s="26"/>
      <c r="AF301" s="26"/>
      <c r="AG301" s="26"/>
      <c r="AH301" s="35"/>
      <c r="AI301" s="35"/>
      <c r="AJ301" s="35"/>
      <c r="AK301" s="26"/>
      <c r="AL301" s="26"/>
      <c r="AM301" s="26"/>
      <c r="AN301" s="26"/>
      <c r="AO301" s="35"/>
      <c r="AP301" s="35"/>
      <c r="AQ301" s="35"/>
      <c r="AR301" s="35"/>
      <c r="AS301" s="35"/>
      <c r="AT301" s="35"/>
      <c r="AU301" s="35"/>
      <c r="AV301" s="35"/>
      <c r="AW301" s="35"/>
      <c r="AX301" s="26"/>
      <c r="AY301" s="26"/>
      <c r="AZ301" s="26"/>
      <c r="BA301" s="35"/>
      <c r="BB301" s="35"/>
      <c r="BC301" s="35"/>
      <c r="BD301" s="26"/>
      <c r="BE301" s="26"/>
      <c r="BF301" s="26"/>
      <c r="BG301" s="27"/>
      <c r="BH301" s="35"/>
      <c r="BI301" s="35"/>
      <c r="BJ301" s="35"/>
      <c r="BK301" s="35"/>
      <c r="BL301" s="35"/>
      <c r="BM301" s="35"/>
      <c r="BN301" s="35"/>
      <c r="BO301" s="35"/>
      <c r="BP301" s="35"/>
      <c r="BQ301" s="26"/>
      <c r="BR301" s="26"/>
      <c r="BS301" s="26"/>
      <c r="BT301" s="35"/>
      <c r="BU301" s="35"/>
      <c r="BV301" s="35"/>
      <c r="BW301" s="26"/>
      <c r="BX301" s="26"/>
      <c r="BY301" s="26"/>
      <c r="BZ301" s="27"/>
      <c r="CA301" s="35"/>
      <c r="CB301" s="35"/>
      <c r="CC301" s="35"/>
      <c r="CD301" s="35"/>
      <c r="CE301" s="35"/>
      <c r="CF301" s="35"/>
      <c r="CG301" s="35"/>
      <c r="CH301" s="35"/>
      <c r="CI301" s="35"/>
      <c r="CJ301" s="26"/>
      <c r="CK301" s="26"/>
      <c r="CL301" s="26"/>
      <c r="CM301" s="35"/>
      <c r="CN301" s="35"/>
      <c r="CO301" s="35"/>
      <c r="CP301" s="26"/>
      <c r="CQ301" s="26"/>
      <c r="CR301" s="26"/>
      <c r="CS301" s="26"/>
      <c r="CT301" s="47"/>
      <c r="CU301" s="47"/>
      <c r="CV301" s="47"/>
      <c r="CW301" s="47"/>
      <c r="CX301" s="47"/>
      <c r="CY301" s="47"/>
      <c r="CZ301" s="47"/>
      <c r="DA301" s="47"/>
    </row>
    <row r="302" spans="1:105" s="1" customFormat="1" ht="24" customHeight="1" x14ac:dyDescent="0.3">
      <c r="A302" s="3"/>
      <c r="B302" s="11"/>
      <c r="C302" s="11"/>
      <c r="D302" s="23"/>
      <c r="E302" s="23"/>
      <c r="F302" s="23"/>
      <c r="G302" s="23"/>
      <c r="H302" s="11"/>
      <c r="I302" s="11"/>
      <c r="J302" s="3"/>
      <c r="K302" s="12"/>
      <c r="L302" s="12"/>
      <c r="M302" s="12"/>
      <c r="O302" s="12"/>
      <c r="P302" s="12"/>
      <c r="Q302" s="12"/>
      <c r="S302" s="3"/>
      <c r="T302" s="3"/>
      <c r="U302" s="22"/>
      <c r="V302" s="35"/>
      <c r="W302" s="35"/>
      <c r="X302" s="35"/>
      <c r="Y302" s="35"/>
      <c r="Z302" s="35"/>
      <c r="AA302" s="35"/>
      <c r="AB302" s="35"/>
      <c r="AC302" s="35"/>
      <c r="AD302" s="35"/>
      <c r="AE302" s="26"/>
      <c r="AF302" s="26"/>
      <c r="AG302" s="26"/>
      <c r="AH302" s="35"/>
      <c r="AI302" s="35"/>
      <c r="AJ302" s="35"/>
      <c r="AK302" s="26"/>
      <c r="AL302" s="26"/>
      <c r="AM302" s="26"/>
      <c r="AN302" s="26"/>
      <c r="AO302" s="35"/>
      <c r="AP302" s="35"/>
      <c r="AQ302" s="35"/>
      <c r="AR302" s="35"/>
      <c r="AS302" s="35"/>
      <c r="AT302" s="35"/>
      <c r="AU302" s="35"/>
      <c r="AV302" s="35"/>
      <c r="AW302" s="35"/>
      <c r="AX302" s="26"/>
      <c r="AY302" s="26"/>
      <c r="AZ302" s="26"/>
      <c r="BA302" s="35"/>
      <c r="BB302" s="35"/>
      <c r="BC302" s="35"/>
      <c r="BD302" s="26"/>
      <c r="BE302" s="26"/>
      <c r="BF302" s="26"/>
      <c r="BG302" s="27"/>
      <c r="BH302" s="35"/>
      <c r="BI302" s="35"/>
      <c r="BJ302" s="35"/>
      <c r="BK302" s="35"/>
      <c r="BL302" s="35"/>
      <c r="BM302" s="35"/>
      <c r="BN302" s="35"/>
      <c r="BO302" s="35"/>
      <c r="BP302" s="35"/>
      <c r="BQ302" s="26"/>
      <c r="BR302" s="26"/>
      <c r="BS302" s="26"/>
      <c r="BT302" s="35"/>
      <c r="BU302" s="35"/>
      <c r="BV302" s="35"/>
      <c r="BW302" s="26"/>
      <c r="BX302" s="26"/>
      <c r="BY302" s="26"/>
      <c r="BZ302" s="27"/>
      <c r="CA302" s="35"/>
      <c r="CB302" s="35"/>
      <c r="CC302" s="35"/>
      <c r="CD302" s="35"/>
      <c r="CE302" s="35"/>
      <c r="CF302" s="35"/>
      <c r="CG302" s="35"/>
      <c r="CH302" s="35"/>
      <c r="CI302" s="35"/>
      <c r="CJ302" s="26"/>
      <c r="CK302" s="26"/>
      <c r="CL302" s="26"/>
      <c r="CM302" s="35"/>
      <c r="CN302" s="35"/>
      <c r="CO302" s="35"/>
      <c r="CP302" s="26"/>
      <c r="CQ302" s="26"/>
      <c r="CR302" s="26"/>
      <c r="CS302" s="26"/>
      <c r="CT302" s="47"/>
      <c r="CU302" s="47"/>
      <c r="CV302" s="47"/>
      <c r="CW302" s="47"/>
      <c r="CX302" s="47"/>
      <c r="CY302" s="47"/>
      <c r="CZ302" s="47"/>
      <c r="DA302" s="47"/>
    </row>
    <row r="303" spans="1:105" s="1" customFormat="1" ht="24" customHeight="1" x14ac:dyDescent="0.3">
      <c r="A303" s="3"/>
      <c r="B303" s="11"/>
      <c r="C303" s="11"/>
      <c r="D303" s="23"/>
      <c r="E303" s="23"/>
      <c r="F303" s="23"/>
      <c r="G303" s="23"/>
      <c r="H303" s="11"/>
      <c r="I303" s="11"/>
      <c r="J303" s="3"/>
      <c r="K303" s="12"/>
      <c r="L303" s="12"/>
      <c r="M303" s="12"/>
      <c r="O303" s="12"/>
      <c r="P303" s="12"/>
      <c r="Q303" s="12"/>
      <c r="S303" s="3"/>
      <c r="T303" s="3"/>
      <c r="U303" s="22"/>
      <c r="V303" s="35"/>
      <c r="W303" s="35"/>
      <c r="X303" s="35"/>
      <c r="Y303" s="35"/>
      <c r="Z303" s="35"/>
      <c r="AA303" s="35"/>
      <c r="AB303" s="35"/>
      <c r="AC303" s="35"/>
      <c r="AD303" s="35"/>
      <c r="AE303" s="26"/>
      <c r="AF303" s="26"/>
      <c r="AG303" s="26"/>
      <c r="AH303" s="35"/>
      <c r="AI303" s="35"/>
      <c r="AJ303" s="35"/>
      <c r="AK303" s="26"/>
      <c r="AL303" s="26"/>
      <c r="AM303" s="26"/>
      <c r="AN303" s="26"/>
      <c r="AO303" s="35"/>
      <c r="AP303" s="35"/>
      <c r="AQ303" s="35"/>
      <c r="AR303" s="35"/>
      <c r="AS303" s="35"/>
      <c r="AT303" s="35"/>
      <c r="AU303" s="35"/>
      <c r="AV303" s="35"/>
      <c r="AW303" s="35"/>
      <c r="AX303" s="26"/>
      <c r="AY303" s="26"/>
      <c r="AZ303" s="26"/>
      <c r="BA303" s="35"/>
      <c r="BB303" s="35"/>
      <c r="BC303" s="35"/>
      <c r="BD303" s="26"/>
      <c r="BE303" s="26"/>
      <c r="BF303" s="26"/>
      <c r="BG303" s="27"/>
      <c r="BH303" s="35"/>
      <c r="BI303" s="35"/>
      <c r="BJ303" s="35"/>
      <c r="BK303" s="35"/>
      <c r="BL303" s="35"/>
      <c r="BM303" s="35"/>
      <c r="BN303" s="35"/>
      <c r="BO303" s="35"/>
      <c r="BP303" s="35"/>
      <c r="BQ303" s="26"/>
      <c r="BR303" s="26"/>
      <c r="BS303" s="26"/>
      <c r="BT303" s="35"/>
      <c r="BU303" s="35"/>
      <c r="BV303" s="35"/>
      <c r="BW303" s="26"/>
      <c r="BX303" s="26"/>
      <c r="BY303" s="26"/>
      <c r="BZ303" s="27"/>
      <c r="CA303" s="35"/>
      <c r="CB303" s="35"/>
      <c r="CC303" s="35"/>
      <c r="CD303" s="35"/>
      <c r="CE303" s="35"/>
      <c r="CF303" s="35"/>
      <c r="CG303" s="35"/>
      <c r="CH303" s="35"/>
      <c r="CI303" s="35"/>
      <c r="CJ303" s="26"/>
      <c r="CK303" s="26"/>
      <c r="CL303" s="26"/>
      <c r="CM303" s="35"/>
      <c r="CN303" s="35"/>
      <c r="CO303" s="35"/>
      <c r="CP303" s="26"/>
      <c r="CQ303" s="26"/>
      <c r="CR303" s="26"/>
      <c r="CS303" s="26"/>
      <c r="CT303" s="47"/>
      <c r="CU303" s="47"/>
      <c r="CV303" s="47"/>
      <c r="CW303" s="47"/>
      <c r="CX303" s="47"/>
      <c r="CY303" s="47"/>
      <c r="CZ303" s="47"/>
      <c r="DA303" s="47"/>
    </row>
    <row r="304" spans="1:105" s="1" customFormat="1" ht="24" customHeight="1" x14ac:dyDescent="0.3">
      <c r="A304" s="3"/>
      <c r="B304" s="11"/>
      <c r="C304" s="11"/>
      <c r="D304" s="23"/>
      <c r="E304" s="23"/>
      <c r="F304" s="23"/>
      <c r="G304" s="23"/>
      <c r="H304" s="11"/>
      <c r="I304" s="11"/>
      <c r="J304" s="3"/>
      <c r="K304" s="12"/>
      <c r="L304" s="12"/>
      <c r="M304" s="12"/>
      <c r="O304" s="12"/>
      <c r="P304" s="12"/>
      <c r="Q304" s="12"/>
      <c r="S304" s="3"/>
      <c r="T304" s="3"/>
      <c r="U304" s="22"/>
      <c r="V304" s="35"/>
      <c r="W304" s="35"/>
      <c r="X304" s="35"/>
      <c r="Y304" s="35"/>
      <c r="Z304" s="35"/>
      <c r="AA304" s="35"/>
      <c r="AB304" s="35"/>
      <c r="AC304" s="35"/>
      <c r="AD304" s="35"/>
      <c r="AE304" s="26"/>
      <c r="AF304" s="26"/>
      <c r="AG304" s="26"/>
      <c r="AH304" s="35"/>
      <c r="AI304" s="35"/>
      <c r="AJ304" s="35"/>
      <c r="AK304" s="26"/>
      <c r="AL304" s="26"/>
      <c r="AM304" s="26"/>
      <c r="AN304" s="26"/>
      <c r="AO304" s="35"/>
      <c r="AP304" s="35"/>
      <c r="AQ304" s="35"/>
      <c r="AR304" s="35"/>
      <c r="AS304" s="35"/>
      <c r="AT304" s="35"/>
      <c r="AU304" s="35"/>
      <c r="AV304" s="35"/>
      <c r="AW304" s="35"/>
      <c r="AX304" s="26"/>
      <c r="AY304" s="26"/>
      <c r="AZ304" s="26"/>
      <c r="BA304" s="35"/>
      <c r="BB304" s="35"/>
      <c r="BC304" s="35"/>
      <c r="BD304" s="26"/>
      <c r="BE304" s="26"/>
      <c r="BF304" s="26"/>
      <c r="BG304" s="27"/>
      <c r="BH304" s="35"/>
      <c r="BI304" s="35"/>
      <c r="BJ304" s="35"/>
      <c r="BK304" s="35"/>
      <c r="BL304" s="35"/>
      <c r="BM304" s="35"/>
      <c r="BN304" s="35"/>
      <c r="BO304" s="35"/>
      <c r="BP304" s="35"/>
      <c r="BQ304" s="26"/>
      <c r="BR304" s="26"/>
      <c r="BS304" s="26"/>
      <c r="BT304" s="35"/>
      <c r="BU304" s="35"/>
      <c r="BV304" s="35"/>
      <c r="BW304" s="26"/>
      <c r="BX304" s="26"/>
      <c r="BY304" s="26"/>
      <c r="BZ304" s="27"/>
      <c r="CA304" s="35"/>
      <c r="CB304" s="35"/>
      <c r="CC304" s="35"/>
      <c r="CD304" s="35"/>
      <c r="CE304" s="35"/>
      <c r="CF304" s="35"/>
      <c r="CG304" s="35"/>
      <c r="CH304" s="35"/>
      <c r="CI304" s="35"/>
      <c r="CJ304" s="26"/>
      <c r="CK304" s="26"/>
      <c r="CL304" s="26"/>
      <c r="CM304" s="35"/>
      <c r="CN304" s="35"/>
      <c r="CO304" s="35"/>
      <c r="CP304" s="26"/>
      <c r="CQ304" s="26"/>
      <c r="CR304" s="26"/>
      <c r="CS304" s="26"/>
      <c r="CT304" s="47"/>
      <c r="CU304" s="47"/>
      <c r="CV304" s="47"/>
      <c r="CW304" s="47"/>
      <c r="CX304" s="47"/>
      <c r="CY304" s="47"/>
      <c r="CZ304" s="47"/>
      <c r="DA304" s="47"/>
    </row>
    <row r="305" spans="1:105" s="1" customFormat="1" ht="24" customHeight="1" x14ac:dyDescent="0.3">
      <c r="A305" s="3"/>
      <c r="B305" s="11"/>
      <c r="C305" s="11"/>
      <c r="D305" s="23"/>
      <c r="E305" s="23"/>
      <c r="F305" s="23"/>
      <c r="G305" s="23"/>
      <c r="H305" s="11"/>
      <c r="I305" s="11"/>
      <c r="J305" s="3"/>
      <c r="K305" s="12"/>
      <c r="L305" s="12"/>
      <c r="M305" s="12"/>
      <c r="O305" s="12"/>
      <c r="P305" s="12"/>
      <c r="Q305" s="12"/>
      <c r="S305" s="3"/>
      <c r="T305" s="3"/>
      <c r="U305" s="22"/>
      <c r="V305" s="35"/>
      <c r="W305" s="35"/>
      <c r="X305" s="35"/>
      <c r="Y305" s="35"/>
      <c r="Z305" s="35"/>
      <c r="AA305" s="35"/>
      <c r="AB305" s="35"/>
      <c r="AC305" s="35"/>
      <c r="AD305" s="35"/>
      <c r="AE305" s="26"/>
      <c r="AF305" s="26"/>
      <c r="AG305" s="26"/>
      <c r="AH305" s="35"/>
      <c r="AI305" s="35"/>
      <c r="AJ305" s="35"/>
      <c r="AK305" s="26"/>
      <c r="AL305" s="26"/>
      <c r="AM305" s="26"/>
      <c r="AN305" s="26"/>
      <c r="AO305" s="35"/>
      <c r="AP305" s="35"/>
      <c r="AQ305" s="35"/>
      <c r="AR305" s="35"/>
      <c r="AS305" s="35"/>
      <c r="AT305" s="35"/>
      <c r="AU305" s="35"/>
      <c r="AV305" s="35"/>
      <c r="AW305" s="35"/>
      <c r="AX305" s="26"/>
      <c r="AY305" s="26"/>
      <c r="AZ305" s="26"/>
      <c r="BA305" s="35"/>
      <c r="BB305" s="35"/>
      <c r="BC305" s="35"/>
      <c r="BD305" s="26"/>
      <c r="BE305" s="26"/>
      <c r="BF305" s="26"/>
      <c r="BG305" s="27"/>
      <c r="BH305" s="35"/>
      <c r="BI305" s="35"/>
      <c r="BJ305" s="35"/>
      <c r="BK305" s="35"/>
      <c r="BL305" s="35"/>
      <c r="BM305" s="35"/>
      <c r="BN305" s="35"/>
      <c r="BO305" s="35"/>
      <c r="BP305" s="35"/>
      <c r="BQ305" s="26"/>
      <c r="BR305" s="26"/>
      <c r="BS305" s="26"/>
      <c r="BT305" s="35"/>
      <c r="BU305" s="35"/>
      <c r="BV305" s="35"/>
      <c r="BW305" s="26"/>
      <c r="BX305" s="26"/>
      <c r="BY305" s="26"/>
      <c r="BZ305" s="27"/>
      <c r="CA305" s="35"/>
      <c r="CB305" s="35"/>
      <c r="CC305" s="35"/>
      <c r="CD305" s="35"/>
      <c r="CE305" s="35"/>
      <c r="CF305" s="35"/>
      <c r="CG305" s="35"/>
      <c r="CH305" s="35"/>
      <c r="CI305" s="35"/>
      <c r="CJ305" s="26"/>
      <c r="CK305" s="26"/>
      <c r="CL305" s="26"/>
      <c r="CM305" s="35"/>
      <c r="CN305" s="35"/>
      <c r="CO305" s="35"/>
      <c r="CP305" s="26"/>
      <c r="CQ305" s="26"/>
      <c r="CR305" s="26"/>
      <c r="CS305" s="26"/>
      <c r="CT305" s="47"/>
      <c r="CU305" s="47"/>
      <c r="CV305" s="47"/>
      <c r="CW305" s="47"/>
      <c r="CX305" s="47"/>
      <c r="CY305" s="47"/>
      <c r="CZ305" s="47"/>
      <c r="DA305" s="47"/>
    </row>
    <row r="306" spans="1:105" s="1" customFormat="1" ht="24" customHeight="1" x14ac:dyDescent="0.3">
      <c r="A306" s="3"/>
      <c r="B306" s="11"/>
      <c r="C306" s="11"/>
      <c r="D306" s="23"/>
      <c r="E306" s="23"/>
      <c r="F306" s="23"/>
      <c r="G306" s="23"/>
      <c r="H306" s="11"/>
      <c r="I306" s="11"/>
      <c r="J306" s="3"/>
      <c r="K306" s="12"/>
      <c r="L306" s="12"/>
      <c r="M306" s="12"/>
      <c r="O306" s="12"/>
      <c r="P306" s="12"/>
      <c r="Q306" s="12"/>
      <c r="S306" s="3"/>
      <c r="T306" s="3"/>
      <c r="U306" s="22"/>
      <c r="V306" s="35"/>
      <c r="W306" s="35"/>
      <c r="X306" s="35"/>
      <c r="Y306" s="35"/>
      <c r="Z306" s="35"/>
      <c r="AA306" s="35"/>
      <c r="AB306" s="35"/>
      <c r="AC306" s="35"/>
      <c r="AD306" s="35"/>
      <c r="AE306" s="26"/>
      <c r="AF306" s="26"/>
      <c r="AG306" s="26"/>
      <c r="AH306" s="35"/>
      <c r="AI306" s="35"/>
      <c r="AJ306" s="35"/>
      <c r="AK306" s="26"/>
      <c r="AL306" s="26"/>
      <c r="AM306" s="26"/>
      <c r="AN306" s="26"/>
      <c r="AO306" s="35"/>
      <c r="AP306" s="35"/>
      <c r="AQ306" s="35"/>
      <c r="AR306" s="35"/>
      <c r="AS306" s="35"/>
      <c r="AT306" s="35"/>
      <c r="AU306" s="35"/>
      <c r="AV306" s="35"/>
      <c r="AW306" s="35"/>
      <c r="AX306" s="26"/>
      <c r="AY306" s="26"/>
      <c r="AZ306" s="26"/>
      <c r="BA306" s="35"/>
      <c r="BB306" s="35"/>
      <c r="BC306" s="35"/>
      <c r="BD306" s="26"/>
      <c r="BE306" s="26"/>
      <c r="BF306" s="26"/>
      <c r="BG306" s="27"/>
      <c r="BH306" s="35"/>
      <c r="BI306" s="35"/>
      <c r="BJ306" s="35"/>
      <c r="BK306" s="35"/>
      <c r="BL306" s="35"/>
      <c r="BM306" s="35"/>
      <c r="BN306" s="35"/>
      <c r="BO306" s="35"/>
      <c r="BP306" s="35"/>
      <c r="BQ306" s="26"/>
      <c r="BR306" s="26"/>
      <c r="BS306" s="26"/>
      <c r="BT306" s="35"/>
      <c r="BU306" s="35"/>
      <c r="BV306" s="35"/>
      <c r="BW306" s="26"/>
      <c r="BX306" s="26"/>
      <c r="BY306" s="26"/>
      <c r="BZ306" s="27"/>
      <c r="CA306" s="35"/>
      <c r="CB306" s="35"/>
      <c r="CC306" s="35"/>
      <c r="CD306" s="35"/>
      <c r="CE306" s="35"/>
      <c r="CF306" s="35"/>
      <c r="CG306" s="35"/>
      <c r="CH306" s="35"/>
      <c r="CI306" s="35"/>
      <c r="CJ306" s="26"/>
      <c r="CK306" s="26"/>
      <c r="CL306" s="26"/>
      <c r="CM306" s="35"/>
      <c r="CN306" s="35"/>
      <c r="CO306" s="35"/>
      <c r="CP306" s="26"/>
      <c r="CQ306" s="26"/>
      <c r="CR306" s="26"/>
      <c r="CS306" s="26"/>
      <c r="CT306" s="47"/>
      <c r="CU306" s="47"/>
      <c r="CV306" s="47"/>
      <c r="CW306" s="47"/>
      <c r="CX306" s="47"/>
      <c r="CY306" s="47"/>
      <c r="CZ306" s="47"/>
      <c r="DA306" s="47"/>
    </row>
    <row r="307" spans="1:105" s="1" customFormat="1" ht="24" customHeight="1" x14ac:dyDescent="0.3">
      <c r="A307" s="3"/>
      <c r="B307" s="11"/>
      <c r="C307" s="11"/>
      <c r="D307" s="23"/>
      <c r="E307" s="23"/>
      <c r="F307" s="23"/>
      <c r="G307" s="23"/>
      <c r="H307" s="11"/>
      <c r="I307" s="11"/>
      <c r="J307" s="3"/>
      <c r="K307" s="12"/>
      <c r="L307" s="12"/>
      <c r="M307" s="12"/>
      <c r="O307" s="12"/>
      <c r="P307" s="12"/>
      <c r="Q307" s="12"/>
      <c r="S307" s="3"/>
      <c r="T307" s="3"/>
      <c r="U307" s="22"/>
      <c r="V307" s="35"/>
      <c r="W307" s="35"/>
      <c r="X307" s="35"/>
      <c r="Y307" s="35"/>
      <c r="Z307" s="35"/>
      <c r="AA307" s="35"/>
      <c r="AB307" s="35"/>
      <c r="AC307" s="35"/>
      <c r="AD307" s="35"/>
      <c r="AE307" s="26"/>
      <c r="AF307" s="26"/>
      <c r="AG307" s="26"/>
      <c r="AH307" s="35"/>
      <c r="AI307" s="35"/>
      <c r="AJ307" s="35"/>
      <c r="AK307" s="26"/>
      <c r="AL307" s="26"/>
      <c r="AM307" s="26"/>
      <c r="AN307" s="26"/>
      <c r="AO307" s="35"/>
      <c r="AP307" s="35"/>
      <c r="AQ307" s="35"/>
      <c r="AR307" s="35"/>
      <c r="AS307" s="35"/>
      <c r="AT307" s="35"/>
      <c r="AU307" s="35"/>
      <c r="AV307" s="35"/>
      <c r="AW307" s="35"/>
      <c r="AX307" s="26"/>
      <c r="AY307" s="26"/>
      <c r="AZ307" s="26"/>
      <c r="BA307" s="35"/>
      <c r="BB307" s="35"/>
      <c r="BC307" s="35"/>
      <c r="BD307" s="26"/>
      <c r="BE307" s="26"/>
      <c r="BF307" s="26"/>
      <c r="BG307" s="27"/>
      <c r="BH307" s="35"/>
      <c r="BI307" s="35"/>
      <c r="BJ307" s="35"/>
      <c r="BK307" s="35"/>
      <c r="BL307" s="35"/>
      <c r="BM307" s="35"/>
      <c r="BN307" s="35"/>
      <c r="BO307" s="35"/>
      <c r="BP307" s="35"/>
      <c r="BQ307" s="26"/>
      <c r="BR307" s="26"/>
      <c r="BS307" s="26"/>
      <c r="BT307" s="35"/>
      <c r="BU307" s="35"/>
      <c r="BV307" s="35"/>
      <c r="BW307" s="26"/>
      <c r="BX307" s="26"/>
      <c r="BY307" s="26"/>
      <c r="BZ307" s="27"/>
      <c r="CA307" s="35"/>
      <c r="CB307" s="35"/>
      <c r="CC307" s="35"/>
      <c r="CD307" s="35"/>
      <c r="CE307" s="35"/>
      <c r="CF307" s="35"/>
      <c r="CG307" s="35"/>
      <c r="CH307" s="35"/>
      <c r="CI307" s="35"/>
      <c r="CJ307" s="26"/>
      <c r="CK307" s="26"/>
      <c r="CL307" s="26"/>
      <c r="CM307" s="35"/>
      <c r="CN307" s="35"/>
      <c r="CO307" s="35"/>
      <c r="CP307" s="26"/>
      <c r="CQ307" s="26"/>
      <c r="CR307" s="26"/>
      <c r="CS307" s="26"/>
      <c r="CT307" s="47"/>
      <c r="CU307" s="47"/>
      <c r="CV307" s="47"/>
      <c r="CW307" s="47"/>
      <c r="CX307" s="47"/>
      <c r="CY307" s="47"/>
      <c r="CZ307" s="47"/>
      <c r="DA307" s="47"/>
    </row>
    <row r="308" spans="1:105" s="1" customFormat="1" ht="24" customHeight="1" x14ac:dyDescent="0.3">
      <c r="A308" s="3"/>
      <c r="B308" s="11"/>
      <c r="C308" s="11"/>
      <c r="D308" s="23"/>
      <c r="E308" s="23"/>
      <c r="F308" s="23"/>
      <c r="G308" s="23"/>
      <c r="H308" s="11"/>
      <c r="I308" s="11"/>
      <c r="J308" s="3"/>
      <c r="K308" s="12"/>
      <c r="L308" s="12"/>
      <c r="M308" s="12"/>
      <c r="O308" s="12"/>
      <c r="P308" s="12"/>
      <c r="Q308" s="12"/>
      <c r="S308" s="3"/>
      <c r="T308" s="3"/>
      <c r="U308" s="22"/>
      <c r="V308" s="35"/>
      <c r="W308" s="35"/>
      <c r="X308" s="35"/>
      <c r="Y308" s="35"/>
      <c r="Z308" s="35"/>
      <c r="AA308" s="35"/>
      <c r="AB308" s="35"/>
      <c r="AC308" s="35"/>
      <c r="AD308" s="35"/>
      <c r="AE308" s="26"/>
      <c r="AF308" s="26"/>
      <c r="AG308" s="26"/>
      <c r="AH308" s="35"/>
      <c r="AI308" s="35"/>
      <c r="AJ308" s="35"/>
      <c r="AK308" s="26"/>
      <c r="AL308" s="26"/>
      <c r="AM308" s="26"/>
      <c r="AN308" s="26"/>
      <c r="AO308" s="35"/>
      <c r="AP308" s="35"/>
      <c r="AQ308" s="35"/>
      <c r="AR308" s="35"/>
      <c r="AS308" s="35"/>
      <c r="AT308" s="35"/>
      <c r="AU308" s="35"/>
      <c r="AV308" s="35"/>
      <c r="AW308" s="35"/>
      <c r="AX308" s="26"/>
      <c r="AY308" s="26"/>
      <c r="AZ308" s="26"/>
      <c r="BA308" s="35"/>
      <c r="BB308" s="35"/>
      <c r="BC308" s="35"/>
      <c r="BD308" s="26"/>
      <c r="BE308" s="26"/>
      <c r="BF308" s="26"/>
      <c r="BG308" s="27"/>
      <c r="BH308" s="35"/>
      <c r="BI308" s="35"/>
      <c r="BJ308" s="35"/>
      <c r="BK308" s="35"/>
      <c r="BL308" s="35"/>
      <c r="BM308" s="35"/>
      <c r="BN308" s="35"/>
      <c r="BO308" s="35"/>
      <c r="BP308" s="35"/>
      <c r="BQ308" s="26"/>
      <c r="BR308" s="26"/>
      <c r="BS308" s="26"/>
      <c r="BT308" s="35"/>
      <c r="BU308" s="35"/>
      <c r="BV308" s="35"/>
      <c r="BW308" s="26"/>
      <c r="BX308" s="26"/>
      <c r="BY308" s="26"/>
      <c r="BZ308" s="27"/>
      <c r="CA308" s="35"/>
      <c r="CB308" s="35"/>
      <c r="CC308" s="35"/>
      <c r="CD308" s="35"/>
      <c r="CE308" s="35"/>
      <c r="CF308" s="35"/>
      <c r="CG308" s="35"/>
      <c r="CH308" s="35"/>
      <c r="CI308" s="35"/>
      <c r="CJ308" s="26"/>
      <c r="CK308" s="26"/>
      <c r="CL308" s="26"/>
      <c r="CM308" s="35"/>
      <c r="CN308" s="35"/>
      <c r="CO308" s="35"/>
      <c r="CP308" s="26"/>
      <c r="CQ308" s="26"/>
      <c r="CR308" s="26"/>
      <c r="CS308" s="26"/>
      <c r="CT308" s="47"/>
      <c r="CU308" s="47"/>
      <c r="CV308" s="47"/>
      <c r="CW308" s="47"/>
      <c r="CX308" s="47"/>
      <c r="CY308" s="47"/>
      <c r="CZ308" s="47"/>
      <c r="DA308" s="47"/>
    </row>
    <row r="309" spans="1:105" s="1" customFormat="1" ht="24" customHeight="1" x14ac:dyDescent="0.3">
      <c r="A309" s="3"/>
      <c r="B309" s="11"/>
      <c r="C309" s="11"/>
      <c r="D309" s="23"/>
      <c r="E309" s="23"/>
      <c r="F309" s="23"/>
      <c r="G309" s="23"/>
      <c r="H309" s="11"/>
      <c r="I309" s="11"/>
      <c r="J309" s="3"/>
      <c r="K309" s="12"/>
      <c r="L309" s="12"/>
      <c r="M309" s="12"/>
      <c r="O309" s="12"/>
      <c r="P309" s="12"/>
      <c r="Q309" s="12"/>
      <c r="S309" s="3"/>
      <c r="T309" s="3"/>
      <c r="U309" s="22"/>
      <c r="V309" s="35"/>
      <c r="W309" s="35"/>
      <c r="X309" s="35"/>
      <c r="Y309" s="35"/>
      <c r="Z309" s="35"/>
      <c r="AA309" s="35"/>
      <c r="AB309" s="35"/>
      <c r="AC309" s="35"/>
      <c r="AD309" s="35"/>
      <c r="AE309" s="26"/>
      <c r="AF309" s="26"/>
      <c r="AG309" s="26"/>
      <c r="AH309" s="35"/>
      <c r="AI309" s="35"/>
      <c r="AJ309" s="35"/>
      <c r="AK309" s="26"/>
      <c r="AL309" s="26"/>
      <c r="AM309" s="26"/>
      <c r="AN309" s="26"/>
      <c r="AO309" s="35"/>
      <c r="AP309" s="35"/>
      <c r="AQ309" s="35"/>
      <c r="AR309" s="35"/>
      <c r="AS309" s="35"/>
      <c r="AT309" s="35"/>
      <c r="AU309" s="35"/>
      <c r="AV309" s="35"/>
      <c r="AW309" s="35"/>
      <c r="AX309" s="26"/>
      <c r="AY309" s="26"/>
      <c r="AZ309" s="26"/>
      <c r="BA309" s="35"/>
      <c r="BB309" s="35"/>
      <c r="BC309" s="35"/>
      <c r="BD309" s="26"/>
      <c r="BE309" s="26"/>
      <c r="BF309" s="26"/>
      <c r="BG309" s="27"/>
      <c r="BH309" s="35"/>
      <c r="BI309" s="35"/>
      <c r="BJ309" s="35"/>
      <c r="BK309" s="35"/>
      <c r="BL309" s="35"/>
      <c r="BM309" s="35"/>
      <c r="BN309" s="35"/>
      <c r="BO309" s="35"/>
      <c r="BP309" s="35"/>
      <c r="BQ309" s="26"/>
      <c r="BR309" s="26"/>
      <c r="BS309" s="26"/>
      <c r="BT309" s="35"/>
      <c r="BU309" s="35"/>
      <c r="BV309" s="35"/>
      <c r="BW309" s="26"/>
      <c r="BX309" s="26"/>
      <c r="BY309" s="26"/>
      <c r="BZ309" s="27"/>
      <c r="CA309" s="35"/>
      <c r="CB309" s="35"/>
      <c r="CC309" s="35"/>
      <c r="CD309" s="35"/>
      <c r="CE309" s="35"/>
      <c r="CF309" s="35"/>
      <c r="CG309" s="35"/>
      <c r="CH309" s="35"/>
      <c r="CI309" s="35"/>
      <c r="CJ309" s="26"/>
      <c r="CK309" s="26"/>
      <c r="CL309" s="26"/>
      <c r="CM309" s="35"/>
      <c r="CN309" s="35"/>
      <c r="CO309" s="35"/>
      <c r="CP309" s="26"/>
      <c r="CQ309" s="26"/>
      <c r="CR309" s="26"/>
      <c r="CS309" s="26"/>
      <c r="CT309" s="47"/>
      <c r="CU309" s="47"/>
      <c r="CV309" s="47"/>
      <c r="CW309" s="47"/>
      <c r="CX309" s="47"/>
      <c r="CY309" s="47"/>
      <c r="CZ309" s="47"/>
      <c r="DA309" s="47"/>
    </row>
    <row r="310" spans="1:105" s="1" customFormat="1" ht="24" customHeight="1" x14ac:dyDescent="0.3">
      <c r="A310" s="3"/>
      <c r="B310" s="11"/>
      <c r="C310" s="11"/>
      <c r="D310" s="23"/>
      <c r="E310" s="23"/>
      <c r="F310" s="23"/>
      <c r="G310" s="23"/>
      <c r="H310" s="11"/>
      <c r="I310" s="11"/>
      <c r="J310" s="3"/>
      <c r="K310" s="12"/>
      <c r="L310" s="12"/>
      <c r="M310" s="12"/>
      <c r="O310" s="12"/>
      <c r="P310" s="12"/>
      <c r="Q310" s="12"/>
      <c r="S310" s="3"/>
      <c r="T310" s="3"/>
      <c r="U310" s="22"/>
      <c r="V310" s="35"/>
      <c r="W310" s="35"/>
      <c r="X310" s="35"/>
      <c r="Y310" s="35"/>
      <c r="Z310" s="35"/>
      <c r="AA310" s="35"/>
      <c r="AB310" s="35"/>
      <c r="AC310" s="35"/>
      <c r="AD310" s="35"/>
      <c r="AE310" s="26"/>
      <c r="AF310" s="26"/>
      <c r="AG310" s="26"/>
      <c r="AH310" s="35"/>
      <c r="AI310" s="35"/>
      <c r="AJ310" s="35"/>
      <c r="AK310" s="26"/>
      <c r="AL310" s="26"/>
      <c r="AM310" s="26"/>
      <c r="AN310" s="26"/>
      <c r="AO310" s="35"/>
      <c r="AP310" s="35"/>
      <c r="AQ310" s="35"/>
      <c r="AR310" s="35"/>
      <c r="AS310" s="35"/>
      <c r="AT310" s="35"/>
      <c r="AU310" s="35"/>
      <c r="AV310" s="35"/>
      <c r="AW310" s="35"/>
      <c r="AX310" s="26"/>
      <c r="AY310" s="26"/>
      <c r="AZ310" s="26"/>
      <c r="BA310" s="35"/>
      <c r="BB310" s="35"/>
      <c r="BC310" s="35"/>
      <c r="BD310" s="26"/>
      <c r="BE310" s="26"/>
      <c r="BF310" s="26"/>
      <c r="BG310" s="27"/>
      <c r="BH310" s="35"/>
      <c r="BI310" s="35"/>
      <c r="BJ310" s="35"/>
      <c r="BK310" s="35"/>
      <c r="BL310" s="35"/>
      <c r="BM310" s="35"/>
      <c r="BN310" s="35"/>
      <c r="BO310" s="35"/>
      <c r="BP310" s="35"/>
      <c r="BQ310" s="26"/>
      <c r="BR310" s="26"/>
      <c r="BS310" s="26"/>
      <c r="BT310" s="35"/>
      <c r="BU310" s="35"/>
      <c r="BV310" s="35"/>
      <c r="BW310" s="26"/>
      <c r="BX310" s="26"/>
      <c r="BY310" s="26"/>
      <c r="BZ310" s="27"/>
      <c r="CA310" s="35"/>
      <c r="CB310" s="35"/>
      <c r="CC310" s="35"/>
      <c r="CD310" s="35"/>
      <c r="CE310" s="35"/>
      <c r="CF310" s="35"/>
      <c r="CG310" s="35"/>
      <c r="CH310" s="35"/>
      <c r="CI310" s="35"/>
      <c r="CJ310" s="26"/>
      <c r="CK310" s="26"/>
      <c r="CL310" s="26"/>
      <c r="CM310" s="35"/>
      <c r="CN310" s="35"/>
      <c r="CO310" s="35"/>
      <c r="CP310" s="26"/>
      <c r="CQ310" s="26"/>
      <c r="CR310" s="26"/>
      <c r="CS310" s="26"/>
      <c r="CT310" s="47"/>
      <c r="CU310" s="47"/>
      <c r="CV310" s="47"/>
      <c r="CW310" s="47"/>
      <c r="CX310" s="47"/>
      <c r="CY310" s="47"/>
      <c r="CZ310" s="47"/>
      <c r="DA310" s="47"/>
    </row>
    <row r="311" spans="1:105" s="1" customFormat="1" ht="24" customHeight="1" x14ac:dyDescent="0.3">
      <c r="A311" s="3"/>
      <c r="B311" s="11"/>
      <c r="C311" s="11"/>
      <c r="D311" s="23"/>
      <c r="E311" s="23"/>
      <c r="F311" s="23"/>
      <c r="G311" s="23"/>
      <c r="H311" s="11"/>
      <c r="I311" s="11"/>
      <c r="J311" s="3"/>
      <c r="K311" s="12"/>
      <c r="L311" s="12"/>
      <c r="M311" s="12"/>
      <c r="O311" s="12"/>
      <c r="P311" s="12"/>
      <c r="Q311" s="12"/>
      <c r="S311" s="3"/>
      <c r="T311" s="3"/>
      <c r="U311" s="22"/>
      <c r="V311" s="35"/>
      <c r="W311" s="35"/>
      <c r="X311" s="35"/>
      <c r="Y311" s="35"/>
      <c r="Z311" s="35"/>
      <c r="AA311" s="35"/>
      <c r="AB311" s="35"/>
      <c r="AC311" s="35"/>
      <c r="AD311" s="35"/>
      <c r="AE311" s="26"/>
      <c r="AF311" s="26"/>
      <c r="AG311" s="26"/>
      <c r="AH311" s="35"/>
      <c r="AI311" s="35"/>
      <c r="AJ311" s="35"/>
      <c r="AK311" s="26"/>
      <c r="AL311" s="26"/>
      <c r="AM311" s="26"/>
      <c r="AN311" s="26"/>
      <c r="AO311" s="35"/>
      <c r="AP311" s="35"/>
      <c r="AQ311" s="35"/>
      <c r="AR311" s="35"/>
      <c r="AS311" s="35"/>
      <c r="AT311" s="35"/>
      <c r="AU311" s="35"/>
      <c r="AV311" s="35"/>
      <c r="AW311" s="35"/>
      <c r="AX311" s="26"/>
      <c r="AY311" s="26"/>
      <c r="AZ311" s="26"/>
      <c r="BA311" s="35"/>
      <c r="BB311" s="35"/>
      <c r="BC311" s="35"/>
      <c r="BD311" s="26"/>
      <c r="BE311" s="26"/>
      <c r="BF311" s="26"/>
      <c r="BG311" s="27"/>
      <c r="BH311" s="35"/>
      <c r="BI311" s="35"/>
      <c r="BJ311" s="35"/>
      <c r="BK311" s="35"/>
      <c r="BL311" s="35"/>
      <c r="BM311" s="35"/>
      <c r="BN311" s="35"/>
      <c r="BO311" s="35"/>
      <c r="BP311" s="35"/>
      <c r="BQ311" s="26"/>
      <c r="BR311" s="26"/>
      <c r="BS311" s="26"/>
      <c r="BT311" s="35"/>
      <c r="BU311" s="35"/>
      <c r="BV311" s="35"/>
      <c r="BW311" s="26"/>
      <c r="BX311" s="26"/>
      <c r="BY311" s="26"/>
      <c r="BZ311" s="27"/>
      <c r="CA311" s="35"/>
      <c r="CB311" s="35"/>
      <c r="CC311" s="35"/>
      <c r="CD311" s="35"/>
      <c r="CE311" s="35"/>
      <c r="CF311" s="35"/>
      <c r="CG311" s="35"/>
      <c r="CH311" s="35"/>
      <c r="CI311" s="35"/>
      <c r="CJ311" s="26"/>
      <c r="CK311" s="26"/>
      <c r="CL311" s="26"/>
      <c r="CM311" s="35"/>
      <c r="CN311" s="35"/>
      <c r="CO311" s="35"/>
      <c r="CP311" s="26"/>
      <c r="CQ311" s="26"/>
      <c r="CR311" s="26"/>
      <c r="CS311" s="26"/>
      <c r="CT311" s="47"/>
      <c r="CU311" s="47"/>
      <c r="CV311" s="47"/>
      <c r="CW311" s="47"/>
      <c r="CX311" s="47"/>
      <c r="CY311" s="47"/>
      <c r="CZ311" s="47"/>
      <c r="DA311" s="47"/>
    </row>
    <row r="312" spans="1:105" s="1" customFormat="1" ht="24" customHeight="1" x14ac:dyDescent="0.3">
      <c r="A312" s="3"/>
      <c r="B312" s="11"/>
      <c r="C312" s="11"/>
      <c r="D312" s="23"/>
      <c r="E312" s="23"/>
      <c r="F312" s="23"/>
      <c r="G312" s="23"/>
      <c r="H312" s="11"/>
      <c r="I312" s="11"/>
      <c r="J312" s="3"/>
      <c r="K312" s="12"/>
      <c r="L312" s="12"/>
      <c r="M312" s="12"/>
      <c r="O312" s="12"/>
      <c r="P312" s="12"/>
      <c r="Q312" s="12"/>
      <c r="S312" s="3"/>
      <c r="T312" s="3"/>
      <c r="U312" s="22"/>
      <c r="V312" s="35"/>
      <c r="W312" s="35"/>
      <c r="X312" s="35"/>
      <c r="Y312" s="35"/>
      <c r="Z312" s="35"/>
      <c r="AA312" s="35"/>
      <c r="AB312" s="35"/>
      <c r="AC312" s="35"/>
      <c r="AD312" s="35"/>
      <c r="AE312" s="26"/>
      <c r="AF312" s="26"/>
      <c r="AG312" s="26"/>
      <c r="AH312" s="35"/>
      <c r="AI312" s="35"/>
      <c r="AJ312" s="35"/>
      <c r="AK312" s="26"/>
      <c r="AL312" s="26"/>
      <c r="AM312" s="26"/>
      <c r="AN312" s="26"/>
      <c r="AO312" s="35"/>
      <c r="AP312" s="35"/>
      <c r="AQ312" s="35"/>
      <c r="AR312" s="35"/>
      <c r="AS312" s="35"/>
      <c r="AT312" s="35"/>
      <c r="AU312" s="35"/>
      <c r="AV312" s="35"/>
      <c r="AW312" s="35"/>
      <c r="AX312" s="26"/>
      <c r="AY312" s="26"/>
      <c r="AZ312" s="26"/>
      <c r="BA312" s="35"/>
      <c r="BB312" s="35"/>
      <c r="BC312" s="35"/>
      <c r="BD312" s="26"/>
      <c r="BE312" s="26"/>
      <c r="BF312" s="26"/>
      <c r="BG312" s="27"/>
      <c r="BH312" s="35"/>
      <c r="BI312" s="35"/>
      <c r="BJ312" s="35"/>
      <c r="BK312" s="35"/>
      <c r="BL312" s="35"/>
      <c r="BM312" s="35"/>
      <c r="BN312" s="35"/>
      <c r="BO312" s="35"/>
      <c r="BP312" s="35"/>
      <c r="BQ312" s="26"/>
      <c r="BR312" s="26"/>
      <c r="BS312" s="26"/>
      <c r="BT312" s="35"/>
      <c r="BU312" s="35"/>
      <c r="BV312" s="35"/>
      <c r="BW312" s="26"/>
      <c r="BX312" s="26"/>
      <c r="BY312" s="26"/>
      <c r="BZ312" s="27"/>
      <c r="CA312" s="35"/>
      <c r="CB312" s="35"/>
      <c r="CC312" s="35"/>
      <c r="CD312" s="35"/>
      <c r="CE312" s="35"/>
      <c r="CF312" s="35"/>
      <c r="CG312" s="35"/>
      <c r="CH312" s="35"/>
      <c r="CI312" s="35"/>
      <c r="CJ312" s="26"/>
      <c r="CK312" s="26"/>
      <c r="CL312" s="26"/>
      <c r="CM312" s="35"/>
      <c r="CN312" s="35"/>
      <c r="CO312" s="35"/>
      <c r="CP312" s="26"/>
      <c r="CQ312" s="26"/>
      <c r="CR312" s="26"/>
      <c r="CS312" s="26"/>
      <c r="CT312" s="47"/>
      <c r="CU312" s="47"/>
      <c r="CV312" s="47"/>
      <c r="CW312" s="47"/>
      <c r="CX312" s="47"/>
      <c r="CY312" s="47"/>
      <c r="CZ312" s="47"/>
      <c r="DA312" s="47"/>
    </row>
    <row r="313" spans="1:105" s="1" customFormat="1" ht="24" customHeight="1" x14ac:dyDescent="0.3">
      <c r="A313" s="3"/>
      <c r="B313" s="11"/>
      <c r="C313" s="11"/>
      <c r="D313" s="23"/>
      <c r="E313" s="23"/>
      <c r="F313" s="23"/>
      <c r="G313" s="23"/>
      <c r="H313" s="11"/>
      <c r="I313" s="11"/>
      <c r="J313" s="3"/>
      <c r="K313" s="12"/>
      <c r="L313" s="12"/>
      <c r="M313" s="12"/>
      <c r="O313" s="12"/>
      <c r="P313" s="12"/>
      <c r="Q313" s="12"/>
      <c r="S313" s="3"/>
      <c r="T313" s="3"/>
      <c r="U313" s="22"/>
      <c r="V313" s="35"/>
      <c r="W313" s="35"/>
      <c r="X313" s="35"/>
      <c r="Y313" s="35"/>
      <c r="Z313" s="35"/>
      <c r="AA313" s="35"/>
      <c r="AB313" s="35"/>
      <c r="AC313" s="35"/>
      <c r="AD313" s="35"/>
      <c r="AE313" s="26"/>
      <c r="AF313" s="26"/>
      <c r="AG313" s="26"/>
      <c r="AH313" s="35"/>
      <c r="AI313" s="35"/>
      <c r="AJ313" s="35"/>
      <c r="AK313" s="26"/>
      <c r="AL313" s="26"/>
      <c r="AM313" s="26"/>
      <c r="AN313" s="26"/>
      <c r="AO313" s="35"/>
      <c r="AP313" s="35"/>
      <c r="AQ313" s="35"/>
      <c r="AR313" s="35"/>
      <c r="AS313" s="35"/>
      <c r="AT313" s="35"/>
      <c r="AU313" s="35"/>
      <c r="AV313" s="35"/>
      <c r="AW313" s="35"/>
      <c r="AX313" s="26"/>
      <c r="AY313" s="26"/>
      <c r="AZ313" s="26"/>
      <c r="BA313" s="35"/>
      <c r="BB313" s="35"/>
      <c r="BC313" s="35"/>
      <c r="BD313" s="26"/>
      <c r="BE313" s="26"/>
      <c r="BF313" s="26"/>
      <c r="BG313" s="27"/>
      <c r="BH313" s="35"/>
      <c r="BI313" s="35"/>
      <c r="BJ313" s="35"/>
      <c r="BK313" s="35"/>
      <c r="BL313" s="35"/>
      <c r="BM313" s="35"/>
      <c r="BN313" s="35"/>
      <c r="BO313" s="35"/>
      <c r="BP313" s="35"/>
      <c r="BQ313" s="26"/>
      <c r="BR313" s="26"/>
      <c r="BS313" s="26"/>
      <c r="BT313" s="35"/>
      <c r="BU313" s="35"/>
      <c r="BV313" s="35"/>
      <c r="BW313" s="26"/>
      <c r="BX313" s="26"/>
      <c r="BY313" s="26"/>
      <c r="BZ313" s="27"/>
      <c r="CA313" s="35"/>
      <c r="CB313" s="35"/>
      <c r="CC313" s="35"/>
      <c r="CD313" s="35"/>
      <c r="CE313" s="35"/>
      <c r="CF313" s="35"/>
      <c r="CG313" s="35"/>
      <c r="CH313" s="35"/>
      <c r="CI313" s="35"/>
      <c r="CJ313" s="26"/>
      <c r="CK313" s="26"/>
      <c r="CL313" s="26"/>
      <c r="CM313" s="35"/>
      <c r="CN313" s="35"/>
      <c r="CO313" s="35"/>
      <c r="CP313" s="26"/>
      <c r="CQ313" s="26"/>
      <c r="CR313" s="26"/>
      <c r="CS313" s="26"/>
      <c r="CT313" s="47"/>
      <c r="CU313" s="47"/>
      <c r="CV313" s="47"/>
      <c r="CW313" s="47"/>
      <c r="CX313" s="47"/>
      <c r="CY313" s="47"/>
      <c r="CZ313" s="47"/>
      <c r="DA313" s="47"/>
    </row>
    <row r="314" spans="1:105" s="1" customFormat="1" ht="24" customHeight="1" x14ac:dyDescent="0.3">
      <c r="A314" s="3"/>
      <c r="B314" s="11"/>
      <c r="C314" s="11"/>
      <c r="D314" s="23"/>
      <c r="E314" s="23"/>
      <c r="F314" s="23"/>
      <c r="G314" s="23"/>
      <c r="H314" s="11"/>
      <c r="I314" s="11"/>
      <c r="J314" s="3"/>
      <c r="K314" s="12"/>
      <c r="L314" s="12"/>
      <c r="M314" s="12"/>
      <c r="O314" s="12"/>
      <c r="P314" s="12"/>
      <c r="Q314" s="12"/>
      <c r="S314" s="3"/>
      <c r="T314" s="3"/>
      <c r="U314" s="22"/>
      <c r="V314" s="35"/>
      <c r="W314" s="35"/>
      <c r="X314" s="35"/>
      <c r="Y314" s="35"/>
      <c r="Z314" s="35"/>
      <c r="AA314" s="35"/>
      <c r="AB314" s="35"/>
      <c r="AC314" s="35"/>
      <c r="AD314" s="35"/>
      <c r="AE314" s="26"/>
      <c r="AF314" s="26"/>
      <c r="AG314" s="26"/>
      <c r="AH314" s="35"/>
      <c r="AI314" s="35"/>
      <c r="AJ314" s="35"/>
      <c r="AK314" s="26"/>
      <c r="AL314" s="26"/>
      <c r="AM314" s="26"/>
      <c r="AN314" s="26"/>
      <c r="AO314" s="35"/>
      <c r="AP314" s="35"/>
      <c r="AQ314" s="35"/>
      <c r="AR314" s="35"/>
      <c r="AS314" s="35"/>
      <c r="AT314" s="35"/>
      <c r="AU314" s="35"/>
      <c r="AV314" s="35"/>
      <c r="AW314" s="35"/>
      <c r="AX314" s="26"/>
      <c r="AY314" s="26"/>
      <c r="AZ314" s="26"/>
      <c r="BA314" s="35"/>
      <c r="BB314" s="35"/>
      <c r="BC314" s="35"/>
      <c r="BD314" s="26"/>
      <c r="BE314" s="26"/>
      <c r="BF314" s="26"/>
      <c r="BG314" s="27"/>
      <c r="BH314" s="35"/>
      <c r="BI314" s="35"/>
      <c r="BJ314" s="35"/>
      <c r="BK314" s="35"/>
      <c r="BL314" s="35"/>
      <c r="BM314" s="35"/>
      <c r="BN314" s="35"/>
      <c r="BO314" s="35"/>
      <c r="BP314" s="35"/>
      <c r="BQ314" s="26"/>
      <c r="BR314" s="26"/>
      <c r="BS314" s="26"/>
      <c r="BT314" s="35"/>
      <c r="BU314" s="35"/>
      <c r="BV314" s="35"/>
      <c r="BW314" s="26"/>
      <c r="BX314" s="26"/>
      <c r="BY314" s="26"/>
      <c r="BZ314" s="27"/>
      <c r="CA314" s="35"/>
      <c r="CB314" s="35"/>
      <c r="CC314" s="35"/>
      <c r="CD314" s="35"/>
      <c r="CE314" s="35"/>
      <c r="CF314" s="35"/>
      <c r="CG314" s="35"/>
      <c r="CH314" s="35"/>
      <c r="CI314" s="35"/>
      <c r="CJ314" s="26"/>
      <c r="CK314" s="26"/>
      <c r="CL314" s="26"/>
      <c r="CM314" s="35"/>
      <c r="CN314" s="35"/>
      <c r="CO314" s="35"/>
      <c r="CP314" s="26"/>
      <c r="CQ314" s="26"/>
      <c r="CR314" s="26"/>
      <c r="CS314" s="26"/>
      <c r="CT314" s="47"/>
      <c r="CU314" s="47"/>
      <c r="CV314" s="47"/>
      <c r="CW314" s="47"/>
      <c r="CX314" s="47"/>
      <c r="CY314" s="47"/>
      <c r="CZ314" s="47"/>
      <c r="DA314" s="47"/>
    </row>
    <row r="315" spans="1:105" s="1" customFormat="1" ht="24" customHeight="1" x14ac:dyDescent="0.3">
      <c r="A315" s="3"/>
      <c r="B315" s="11"/>
      <c r="C315" s="11"/>
      <c r="D315" s="23"/>
      <c r="E315" s="23"/>
      <c r="F315" s="23"/>
      <c r="G315" s="23"/>
      <c r="H315" s="11"/>
      <c r="I315" s="11"/>
      <c r="J315" s="3"/>
      <c r="K315" s="12"/>
      <c r="L315" s="12"/>
      <c r="M315" s="12"/>
      <c r="O315" s="12"/>
      <c r="P315" s="12"/>
      <c r="Q315" s="12"/>
      <c r="S315" s="3"/>
      <c r="T315" s="3"/>
      <c r="U315" s="22"/>
      <c r="V315" s="35"/>
      <c r="W315" s="35"/>
      <c r="X315" s="35"/>
      <c r="Y315" s="35"/>
      <c r="Z315" s="35"/>
      <c r="AA315" s="35"/>
      <c r="AB315" s="35"/>
      <c r="AC315" s="35"/>
      <c r="AD315" s="35"/>
      <c r="AE315" s="26"/>
      <c r="AF315" s="26"/>
      <c r="AG315" s="26"/>
      <c r="AH315" s="35"/>
      <c r="AI315" s="35"/>
      <c r="AJ315" s="35"/>
      <c r="AK315" s="26"/>
      <c r="AL315" s="26"/>
      <c r="AM315" s="26"/>
      <c r="AN315" s="26"/>
      <c r="AO315" s="35"/>
      <c r="AP315" s="35"/>
      <c r="AQ315" s="35"/>
      <c r="AR315" s="35"/>
      <c r="AS315" s="35"/>
      <c r="AT315" s="35"/>
      <c r="AU315" s="35"/>
      <c r="AV315" s="35"/>
      <c r="AW315" s="35"/>
      <c r="AX315" s="26"/>
      <c r="AY315" s="26"/>
      <c r="AZ315" s="26"/>
      <c r="BA315" s="35"/>
      <c r="BB315" s="35"/>
      <c r="BC315" s="35"/>
      <c r="BD315" s="26"/>
      <c r="BE315" s="26"/>
      <c r="BF315" s="26"/>
      <c r="BG315" s="27"/>
      <c r="BH315" s="35"/>
      <c r="BI315" s="35"/>
      <c r="BJ315" s="35"/>
      <c r="BK315" s="35"/>
      <c r="BL315" s="35"/>
      <c r="BM315" s="35"/>
      <c r="BN315" s="35"/>
      <c r="BO315" s="35"/>
      <c r="BP315" s="35"/>
      <c r="BQ315" s="26"/>
      <c r="BR315" s="26"/>
      <c r="BS315" s="26"/>
      <c r="BT315" s="35"/>
      <c r="BU315" s="35"/>
      <c r="BV315" s="35"/>
      <c r="BW315" s="26"/>
      <c r="BX315" s="26"/>
      <c r="BY315" s="26"/>
      <c r="BZ315" s="27"/>
      <c r="CA315" s="35"/>
      <c r="CB315" s="35"/>
      <c r="CC315" s="35"/>
      <c r="CD315" s="35"/>
      <c r="CE315" s="35"/>
      <c r="CF315" s="35"/>
      <c r="CG315" s="35"/>
      <c r="CH315" s="35"/>
      <c r="CI315" s="35"/>
      <c r="CJ315" s="26"/>
      <c r="CK315" s="26"/>
      <c r="CL315" s="26"/>
      <c r="CM315" s="35"/>
      <c r="CN315" s="35"/>
      <c r="CO315" s="35"/>
      <c r="CP315" s="26"/>
      <c r="CQ315" s="26"/>
      <c r="CR315" s="26"/>
      <c r="CS315" s="26"/>
      <c r="CT315" s="47"/>
      <c r="CU315" s="47"/>
      <c r="CV315" s="47"/>
      <c r="CW315" s="47"/>
      <c r="CX315" s="47"/>
      <c r="CY315" s="47"/>
      <c r="CZ315" s="47"/>
      <c r="DA315" s="47"/>
    </row>
    <row r="316" spans="1:105" s="1" customFormat="1" ht="24" customHeight="1" x14ac:dyDescent="0.3">
      <c r="A316" s="3"/>
      <c r="B316" s="11"/>
      <c r="C316" s="11"/>
      <c r="D316" s="23"/>
      <c r="E316" s="23"/>
      <c r="F316" s="23"/>
      <c r="G316" s="23"/>
      <c r="H316" s="11"/>
      <c r="I316" s="11"/>
      <c r="J316" s="3"/>
      <c r="K316" s="12"/>
      <c r="L316" s="12"/>
      <c r="M316" s="12"/>
      <c r="O316" s="12"/>
      <c r="P316" s="12"/>
      <c r="Q316" s="12"/>
      <c r="S316" s="3"/>
      <c r="T316" s="3"/>
      <c r="U316" s="22"/>
      <c r="V316" s="35"/>
      <c r="W316" s="35"/>
      <c r="X316" s="35"/>
      <c r="Y316" s="35"/>
      <c r="Z316" s="35"/>
      <c r="AA316" s="35"/>
      <c r="AB316" s="35"/>
      <c r="AC316" s="35"/>
      <c r="AD316" s="35"/>
      <c r="AE316" s="26"/>
      <c r="AF316" s="26"/>
      <c r="AG316" s="26"/>
      <c r="AH316" s="35"/>
      <c r="AI316" s="35"/>
      <c r="AJ316" s="35"/>
      <c r="AK316" s="26"/>
      <c r="AL316" s="26"/>
      <c r="AM316" s="26"/>
      <c r="AN316" s="26"/>
      <c r="AO316" s="35"/>
      <c r="AP316" s="35"/>
      <c r="AQ316" s="35"/>
      <c r="AR316" s="35"/>
      <c r="AS316" s="35"/>
      <c r="AT316" s="35"/>
      <c r="AU316" s="35"/>
      <c r="AV316" s="35"/>
      <c r="AW316" s="35"/>
      <c r="AX316" s="26"/>
      <c r="AY316" s="26"/>
      <c r="AZ316" s="26"/>
      <c r="BA316" s="35"/>
      <c r="BB316" s="35"/>
      <c r="BC316" s="35"/>
      <c r="BD316" s="26"/>
      <c r="BE316" s="26"/>
      <c r="BF316" s="26"/>
      <c r="BG316" s="27"/>
      <c r="BH316" s="35"/>
      <c r="BI316" s="35"/>
      <c r="BJ316" s="35"/>
      <c r="BK316" s="35"/>
      <c r="BL316" s="35"/>
      <c r="BM316" s="35"/>
      <c r="BN316" s="35"/>
      <c r="BO316" s="35"/>
      <c r="BP316" s="35"/>
      <c r="BQ316" s="26"/>
      <c r="BR316" s="26"/>
      <c r="BS316" s="26"/>
      <c r="BT316" s="35"/>
      <c r="BU316" s="35"/>
      <c r="BV316" s="35"/>
      <c r="BW316" s="26"/>
      <c r="BX316" s="26"/>
      <c r="BY316" s="26"/>
      <c r="BZ316" s="27"/>
      <c r="CA316" s="35"/>
      <c r="CB316" s="35"/>
      <c r="CC316" s="35"/>
      <c r="CD316" s="35"/>
      <c r="CE316" s="35"/>
      <c r="CF316" s="35"/>
      <c r="CG316" s="35"/>
      <c r="CH316" s="35"/>
      <c r="CI316" s="35"/>
      <c r="CJ316" s="26"/>
      <c r="CK316" s="26"/>
      <c r="CL316" s="26"/>
      <c r="CM316" s="35"/>
      <c r="CN316" s="35"/>
      <c r="CO316" s="35"/>
      <c r="CP316" s="26"/>
      <c r="CQ316" s="26"/>
      <c r="CR316" s="26"/>
      <c r="CS316" s="26"/>
      <c r="CT316" s="47"/>
      <c r="CU316" s="47"/>
      <c r="CV316" s="47"/>
      <c r="CW316" s="47"/>
      <c r="CX316" s="47"/>
      <c r="CY316" s="47"/>
      <c r="CZ316" s="47"/>
      <c r="DA316" s="47"/>
    </row>
    <row r="317" spans="1:105" s="1" customFormat="1" ht="24" customHeight="1" x14ac:dyDescent="0.3">
      <c r="A317" s="3"/>
      <c r="B317" s="11"/>
      <c r="C317" s="11"/>
      <c r="D317" s="23"/>
      <c r="E317" s="23"/>
      <c r="F317" s="23"/>
      <c r="G317" s="23"/>
      <c r="H317" s="11"/>
      <c r="I317" s="11"/>
      <c r="J317" s="3"/>
      <c r="K317" s="12"/>
      <c r="L317" s="12"/>
      <c r="M317" s="12"/>
      <c r="O317" s="12"/>
      <c r="P317" s="12"/>
      <c r="Q317" s="12"/>
      <c r="S317" s="3"/>
      <c r="T317" s="3"/>
      <c r="U317" s="22"/>
      <c r="V317" s="35"/>
      <c r="W317" s="35"/>
      <c r="X317" s="35"/>
      <c r="Y317" s="35"/>
      <c r="Z317" s="35"/>
      <c r="AA317" s="35"/>
      <c r="AB317" s="35"/>
      <c r="AC317" s="35"/>
      <c r="AD317" s="35"/>
      <c r="AE317" s="26"/>
      <c r="AF317" s="26"/>
      <c r="AG317" s="26"/>
      <c r="AH317" s="35"/>
      <c r="AI317" s="35"/>
      <c r="AJ317" s="35"/>
      <c r="AK317" s="26"/>
      <c r="AL317" s="26"/>
      <c r="AM317" s="26"/>
      <c r="AN317" s="26"/>
      <c r="AO317" s="35"/>
      <c r="AP317" s="35"/>
      <c r="AQ317" s="35"/>
      <c r="AR317" s="35"/>
      <c r="AS317" s="35"/>
      <c r="AT317" s="35"/>
      <c r="AU317" s="35"/>
      <c r="AV317" s="35"/>
      <c r="AW317" s="35"/>
      <c r="AX317" s="26"/>
      <c r="AY317" s="26"/>
      <c r="AZ317" s="26"/>
      <c r="BA317" s="35"/>
      <c r="BB317" s="35"/>
      <c r="BC317" s="35"/>
      <c r="BD317" s="26"/>
      <c r="BE317" s="26"/>
      <c r="BF317" s="26"/>
      <c r="BG317" s="27"/>
      <c r="BH317" s="35"/>
      <c r="BI317" s="35"/>
      <c r="BJ317" s="35"/>
      <c r="BK317" s="35"/>
      <c r="BL317" s="35"/>
      <c r="BM317" s="35"/>
      <c r="BN317" s="35"/>
      <c r="BO317" s="35"/>
      <c r="BP317" s="35"/>
      <c r="BQ317" s="26"/>
      <c r="BR317" s="26"/>
      <c r="BS317" s="26"/>
      <c r="BT317" s="35"/>
      <c r="BU317" s="35"/>
      <c r="BV317" s="35"/>
      <c r="BW317" s="26"/>
      <c r="BX317" s="26"/>
      <c r="BY317" s="26"/>
      <c r="BZ317" s="27"/>
      <c r="CA317" s="35"/>
      <c r="CB317" s="35"/>
      <c r="CC317" s="35"/>
      <c r="CD317" s="35"/>
      <c r="CE317" s="35"/>
      <c r="CF317" s="35"/>
      <c r="CG317" s="35"/>
      <c r="CH317" s="35"/>
      <c r="CI317" s="35"/>
      <c r="CJ317" s="26"/>
      <c r="CK317" s="26"/>
      <c r="CL317" s="26"/>
      <c r="CM317" s="35"/>
      <c r="CN317" s="35"/>
      <c r="CO317" s="35"/>
      <c r="CP317" s="26"/>
      <c r="CQ317" s="26"/>
      <c r="CR317" s="26"/>
      <c r="CS317" s="26"/>
      <c r="CT317" s="47"/>
      <c r="CU317" s="47"/>
      <c r="CV317" s="47"/>
      <c r="CW317" s="47"/>
      <c r="CX317" s="47"/>
      <c r="CY317" s="47"/>
      <c r="CZ317" s="47"/>
      <c r="DA317" s="47"/>
    </row>
    <row r="318" spans="1:105" s="1" customFormat="1" ht="24" customHeight="1" x14ac:dyDescent="0.3">
      <c r="A318" s="3"/>
      <c r="B318" s="11"/>
      <c r="C318" s="11"/>
      <c r="D318" s="23"/>
      <c r="E318" s="23"/>
      <c r="F318" s="23"/>
      <c r="G318" s="23"/>
      <c r="H318" s="11"/>
      <c r="I318" s="11"/>
      <c r="J318" s="3"/>
      <c r="K318" s="12"/>
      <c r="L318" s="12"/>
      <c r="M318" s="12"/>
      <c r="O318" s="12"/>
      <c r="P318" s="12"/>
      <c r="Q318" s="12"/>
      <c r="S318" s="3"/>
      <c r="T318" s="3"/>
      <c r="U318" s="22"/>
      <c r="V318" s="35"/>
      <c r="W318" s="35"/>
      <c r="X318" s="35"/>
      <c r="Y318" s="35"/>
      <c r="Z318" s="35"/>
      <c r="AA318" s="35"/>
      <c r="AB318" s="35"/>
      <c r="AC318" s="35"/>
      <c r="AD318" s="35"/>
      <c r="AE318" s="26"/>
      <c r="AF318" s="26"/>
      <c r="AG318" s="26"/>
      <c r="AH318" s="35"/>
      <c r="AI318" s="35"/>
      <c r="AJ318" s="35"/>
      <c r="AK318" s="26"/>
      <c r="AL318" s="26"/>
      <c r="AM318" s="26"/>
      <c r="AN318" s="26"/>
      <c r="AO318" s="35"/>
      <c r="AP318" s="35"/>
      <c r="AQ318" s="35"/>
      <c r="AR318" s="35"/>
      <c r="AS318" s="35"/>
      <c r="AT318" s="35"/>
      <c r="AU318" s="35"/>
      <c r="AV318" s="35"/>
      <c r="AW318" s="35"/>
      <c r="AX318" s="26"/>
      <c r="AY318" s="26"/>
      <c r="AZ318" s="26"/>
      <c r="BA318" s="35"/>
      <c r="BB318" s="35"/>
      <c r="BC318" s="35"/>
      <c r="BD318" s="26"/>
      <c r="BE318" s="26"/>
      <c r="BF318" s="26"/>
      <c r="BG318" s="27"/>
      <c r="BH318" s="35"/>
      <c r="BI318" s="35"/>
      <c r="BJ318" s="35"/>
      <c r="BK318" s="35"/>
      <c r="BL318" s="35"/>
      <c r="BM318" s="35"/>
      <c r="BN318" s="35"/>
      <c r="BO318" s="35"/>
      <c r="BP318" s="35"/>
      <c r="BQ318" s="26"/>
      <c r="BR318" s="26"/>
      <c r="BS318" s="26"/>
      <c r="BT318" s="35"/>
      <c r="BU318" s="35"/>
      <c r="BV318" s="35"/>
      <c r="BW318" s="26"/>
      <c r="BX318" s="26"/>
      <c r="BY318" s="26"/>
      <c r="BZ318" s="27"/>
      <c r="CA318" s="35"/>
      <c r="CB318" s="35"/>
      <c r="CC318" s="35"/>
      <c r="CD318" s="35"/>
      <c r="CE318" s="35"/>
      <c r="CF318" s="35"/>
      <c r="CG318" s="35"/>
      <c r="CH318" s="35"/>
      <c r="CI318" s="35"/>
      <c r="CJ318" s="26"/>
      <c r="CK318" s="26"/>
      <c r="CL318" s="26"/>
      <c r="CM318" s="35"/>
      <c r="CN318" s="35"/>
      <c r="CO318" s="35"/>
      <c r="CP318" s="26"/>
      <c r="CQ318" s="26"/>
      <c r="CR318" s="26"/>
      <c r="CS318" s="26"/>
      <c r="CT318" s="47"/>
      <c r="CU318" s="47"/>
      <c r="CV318" s="47"/>
      <c r="CW318" s="47"/>
      <c r="CX318" s="47"/>
      <c r="CY318" s="47"/>
      <c r="CZ318" s="47"/>
      <c r="DA318" s="47"/>
    </row>
    <row r="319" spans="1:105" s="1" customFormat="1" ht="24" customHeight="1" x14ac:dyDescent="0.3">
      <c r="A319" s="3"/>
      <c r="B319" s="11"/>
      <c r="C319" s="11"/>
      <c r="D319" s="23"/>
      <c r="E319" s="23"/>
      <c r="F319" s="23"/>
      <c r="G319" s="23"/>
      <c r="H319" s="11"/>
      <c r="I319" s="11"/>
      <c r="J319" s="3"/>
      <c r="K319" s="12"/>
      <c r="L319" s="12"/>
      <c r="M319" s="12"/>
      <c r="O319" s="12"/>
      <c r="P319" s="12"/>
      <c r="Q319" s="12"/>
      <c r="S319" s="3"/>
      <c r="T319" s="3"/>
      <c r="U319" s="22"/>
      <c r="V319" s="35"/>
      <c r="W319" s="35"/>
      <c r="X319" s="35"/>
      <c r="Y319" s="35"/>
      <c r="Z319" s="35"/>
      <c r="AA319" s="35"/>
      <c r="AB319" s="35"/>
      <c r="AC319" s="35"/>
      <c r="AD319" s="35"/>
      <c r="AE319" s="26"/>
      <c r="AF319" s="26"/>
      <c r="AG319" s="26"/>
      <c r="AH319" s="35"/>
      <c r="AI319" s="35"/>
      <c r="AJ319" s="35"/>
      <c r="AK319" s="26"/>
      <c r="AL319" s="26"/>
      <c r="AM319" s="26"/>
      <c r="AN319" s="26"/>
      <c r="AO319" s="35"/>
      <c r="AP319" s="35"/>
      <c r="AQ319" s="35"/>
      <c r="AR319" s="35"/>
      <c r="AS319" s="35"/>
      <c r="AT319" s="35"/>
      <c r="AU319" s="35"/>
      <c r="AV319" s="35"/>
      <c r="AW319" s="35"/>
      <c r="AX319" s="26"/>
      <c r="AY319" s="26"/>
      <c r="AZ319" s="26"/>
      <c r="BA319" s="35"/>
      <c r="BB319" s="35"/>
      <c r="BC319" s="35"/>
      <c r="BD319" s="26"/>
      <c r="BE319" s="26"/>
      <c r="BF319" s="26"/>
      <c r="BG319" s="27"/>
      <c r="BH319" s="35"/>
      <c r="BI319" s="35"/>
      <c r="BJ319" s="35"/>
      <c r="BK319" s="35"/>
      <c r="BL319" s="35"/>
      <c r="BM319" s="35"/>
      <c r="BN319" s="35"/>
      <c r="BO319" s="35"/>
      <c r="BP319" s="35"/>
      <c r="BQ319" s="26"/>
      <c r="BR319" s="26"/>
      <c r="BS319" s="26"/>
      <c r="BT319" s="35"/>
      <c r="BU319" s="35"/>
      <c r="BV319" s="35"/>
      <c r="BW319" s="26"/>
      <c r="BX319" s="26"/>
      <c r="BY319" s="26"/>
      <c r="BZ319" s="27"/>
      <c r="CA319" s="35"/>
      <c r="CB319" s="35"/>
      <c r="CC319" s="35"/>
      <c r="CD319" s="35"/>
      <c r="CE319" s="35"/>
      <c r="CF319" s="35"/>
      <c r="CG319" s="35"/>
      <c r="CH319" s="35"/>
      <c r="CI319" s="35"/>
      <c r="CJ319" s="26"/>
      <c r="CK319" s="26"/>
      <c r="CL319" s="26"/>
      <c r="CM319" s="35"/>
      <c r="CN319" s="35"/>
      <c r="CO319" s="35"/>
      <c r="CP319" s="26"/>
      <c r="CQ319" s="26"/>
      <c r="CR319" s="26"/>
      <c r="CS319" s="26"/>
      <c r="CT319" s="47"/>
      <c r="CU319" s="47"/>
      <c r="CV319" s="47"/>
      <c r="CW319" s="47"/>
      <c r="CX319" s="47"/>
      <c r="CY319" s="47"/>
      <c r="CZ319" s="47"/>
      <c r="DA319" s="47"/>
    </row>
    <row r="320" spans="1:105" s="1" customFormat="1" ht="24" customHeight="1" x14ac:dyDescent="0.3">
      <c r="A320" s="3"/>
      <c r="B320" s="11"/>
      <c r="C320" s="11"/>
      <c r="D320" s="23"/>
      <c r="E320" s="23"/>
      <c r="F320" s="23"/>
      <c r="G320" s="23"/>
      <c r="H320" s="11"/>
      <c r="I320" s="11"/>
      <c r="J320" s="3"/>
      <c r="K320" s="12"/>
      <c r="L320" s="12"/>
      <c r="M320" s="12"/>
      <c r="O320" s="12"/>
      <c r="P320" s="12"/>
      <c r="Q320" s="12"/>
      <c r="S320" s="3"/>
      <c r="T320" s="3"/>
      <c r="U320" s="22"/>
      <c r="V320" s="35"/>
      <c r="W320" s="35"/>
      <c r="X320" s="35"/>
      <c r="Y320" s="35"/>
      <c r="Z320" s="35"/>
      <c r="AA320" s="35"/>
      <c r="AB320" s="35"/>
      <c r="AC320" s="35"/>
      <c r="AD320" s="35"/>
      <c r="AE320" s="26"/>
      <c r="AF320" s="26"/>
      <c r="AG320" s="26"/>
      <c r="AH320" s="35"/>
      <c r="AI320" s="35"/>
      <c r="AJ320" s="35"/>
      <c r="AK320" s="26"/>
      <c r="AL320" s="26"/>
      <c r="AM320" s="26"/>
      <c r="AN320" s="26"/>
      <c r="AO320" s="35"/>
      <c r="AP320" s="35"/>
      <c r="AQ320" s="35"/>
      <c r="AR320" s="35"/>
      <c r="AS320" s="35"/>
      <c r="AT320" s="35"/>
      <c r="AU320" s="35"/>
      <c r="AV320" s="35"/>
      <c r="AW320" s="35"/>
      <c r="AX320" s="26"/>
      <c r="AY320" s="26"/>
      <c r="AZ320" s="26"/>
      <c r="BA320" s="35"/>
      <c r="BB320" s="35"/>
      <c r="BC320" s="35"/>
      <c r="BD320" s="26"/>
      <c r="BE320" s="26"/>
      <c r="BF320" s="26"/>
      <c r="BG320" s="27"/>
      <c r="BH320" s="35"/>
      <c r="BI320" s="35"/>
      <c r="BJ320" s="35"/>
      <c r="BK320" s="35"/>
      <c r="BL320" s="35"/>
      <c r="BM320" s="35"/>
      <c r="BN320" s="35"/>
      <c r="BO320" s="35"/>
      <c r="BP320" s="35"/>
      <c r="BQ320" s="26"/>
      <c r="BR320" s="26"/>
      <c r="BS320" s="26"/>
      <c r="BT320" s="35"/>
      <c r="BU320" s="35"/>
      <c r="BV320" s="35"/>
      <c r="BW320" s="26"/>
      <c r="BX320" s="26"/>
      <c r="BY320" s="26"/>
      <c r="BZ320" s="27"/>
      <c r="CA320" s="35"/>
      <c r="CB320" s="35"/>
      <c r="CC320" s="35"/>
      <c r="CD320" s="35"/>
      <c r="CE320" s="35"/>
      <c r="CF320" s="35"/>
      <c r="CG320" s="35"/>
      <c r="CH320" s="35"/>
      <c r="CI320" s="35"/>
      <c r="CJ320" s="26"/>
      <c r="CK320" s="26"/>
      <c r="CL320" s="26"/>
      <c r="CM320" s="35"/>
      <c r="CN320" s="35"/>
      <c r="CO320" s="35"/>
      <c r="CP320" s="26"/>
      <c r="CQ320" s="26"/>
      <c r="CR320" s="26"/>
      <c r="CS320" s="26"/>
      <c r="CT320" s="47"/>
      <c r="CU320" s="47"/>
      <c r="CV320" s="47"/>
      <c r="CW320" s="47"/>
      <c r="CX320" s="47"/>
      <c r="CY320" s="47"/>
      <c r="CZ320" s="47"/>
      <c r="DA320" s="47"/>
    </row>
    <row r="321" spans="1:105" s="1" customFormat="1" ht="24" customHeight="1" x14ac:dyDescent="0.3">
      <c r="A321" s="3"/>
      <c r="B321" s="11"/>
      <c r="C321" s="11"/>
      <c r="D321" s="23"/>
      <c r="E321" s="23"/>
      <c r="F321" s="23"/>
      <c r="G321" s="23"/>
      <c r="H321" s="11"/>
      <c r="I321" s="11"/>
      <c r="J321" s="3"/>
      <c r="K321" s="12"/>
      <c r="L321" s="12"/>
      <c r="M321" s="12"/>
      <c r="O321" s="12"/>
      <c r="P321" s="12"/>
      <c r="Q321" s="12"/>
      <c r="S321" s="3"/>
      <c r="T321" s="3"/>
      <c r="U321" s="22"/>
      <c r="V321" s="35"/>
      <c r="W321" s="35"/>
      <c r="X321" s="35"/>
      <c r="Y321" s="35"/>
      <c r="Z321" s="35"/>
      <c r="AA321" s="35"/>
      <c r="AB321" s="35"/>
      <c r="AC321" s="35"/>
      <c r="AD321" s="35"/>
      <c r="AE321" s="26"/>
      <c r="AF321" s="26"/>
      <c r="AG321" s="26"/>
      <c r="AH321" s="35"/>
      <c r="AI321" s="35"/>
      <c r="AJ321" s="35"/>
      <c r="AK321" s="26"/>
      <c r="AL321" s="26"/>
      <c r="AM321" s="26"/>
      <c r="AN321" s="26"/>
      <c r="AO321" s="35"/>
      <c r="AP321" s="35"/>
      <c r="AQ321" s="35"/>
      <c r="AR321" s="35"/>
      <c r="AS321" s="35"/>
      <c r="AT321" s="35"/>
      <c r="AU321" s="35"/>
      <c r="AV321" s="35"/>
      <c r="AW321" s="35"/>
      <c r="AX321" s="26"/>
      <c r="AY321" s="26"/>
      <c r="AZ321" s="26"/>
      <c r="BA321" s="35"/>
      <c r="BB321" s="35"/>
      <c r="BC321" s="35"/>
      <c r="BD321" s="26"/>
      <c r="BE321" s="26"/>
      <c r="BF321" s="26"/>
      <c r="BG321" s="27"/>
      <c r="BH321" s="35"/>
      <c r="BI321" s="35"/>
      <c r="BJ321" s="35"/>
      <c r="BK321" s="35"/>
      <c r="BL321" s="35"/>
      <c r="BM321" s="35"/>
      <c r="BN321" s="35"/>
      <c r="BO321" s="35"/>
      <c r="BP321" s="35"/>
      <c r="BQ321" s="26"/>
      <c r="BR321" s="26"/>
      <c r="BS321" s="26"/>
      <c r="BT321" s="35"/>
      <c r="BU321" s="35"/>
      <c r="BV321" s="35"/>
      <c r="BW321" s="26"/>
      <c r="BX321" s="26"/>
      <c r="BY321" s="26"/>
      <c r="BZ321" s="27"/>
      <c r="CA321" s="35"/>
      <c r="CB321" s="35"/>
      <c r="CC321" s="35"/>
      <c r="CD321" s="35"/>
      <c r="CE321" s="35"/>
      <c r="CF321" s="35"/>
      <c r="CG321" s="35"/>
      <c r="CH321" s="35"/>
      <c r="CI321" s="35"/>
      <c r="CJ321" s="26"/>
      <c r="CK321" s="26"/>
      <c r="CL321" s="26"/>
      <c r="CM321" s="35"/>
      <c r="CN321" s="35"/>
      <c r="CO321" s="35"/>
      <c r="CP321" s="26"/>
      <c r="CQ321" s="26"/>
      <c r="CR321" s="26"/>
      <c r="CS321" s="26"/>
      <c r="CT321" s="47"/>
      <c r="CU321" s="47"/>
      <c r="CV321" s="47"/>
      <c r="CW321" s="47"/>
      <c r="CX321" s="47"/>
      <c r="CY321" s="47"/>
      <c r="CZ321" s="47"/>
      <c r="DA321" s="47"/>
    </row>
    <row r="322" spans="1:105" s="1" customFormat="1" ht="24" customHeight="1" x14ac:dyDescent="0.3">
      <c r="A322" s="3"/>
      <c r="B322" s="11"/>
      <c r="C322" s="11"/>
      <c r="D322" s="23"/>
      <c r="E322" s="23"/>
      <c r="F322" s="23"/>
      <c r="G322" s="23"/>
      <c r="H322" s="11"/>
      <c r="I322" s="11"/>
      <c r="J322" s="3"/>
      <c r="K322" s="12"/>
      <c r="L322" s="12"/>
      <c r="M322" s="12"/>
      <c r="O322" s="12"/>
      <c r="P322" s="12"/>
      <c r="Q322" s="12"/>
      <c r="S322" s="3"/>
      <c r="T322" s="3"/>
      <c r="U322" s="22"/>
      <c r="V322" s="35"/>
      <c r="W322" s="35"/>
      <c r="X322" s="35"/>
      <c r="Y322" s="35"/>
      <c r="Z322" s="35"/>
      <c r="AA322" s="35"/>
      <c r="AB322" s="35"/>
      <c r="AC322" s="35"/>
      <c r="AD322" s="35"/>
      <c r="AE322" s="26"/>
      <c r="AF322" s="26"/>
      <c r="AG322" s="26"/>
      <c r="AH322" s="35"/>
      <c r="AI322" s="35"/>
      <c r="AJ322" s="35"/>
      <c r="AK322" s="26"/>
      <c r="AL322" s="26"/>
      <c r="AM322" s="26"/>
      <c r="AN322" s="26"/>
      <c r="AO322" s="35"/>
      <c r="AP322" s="35"/>
      <c r="AQ322" s="35"/>
      <c r="AR322" s="35"/>
      <c r="AS322" s="35"/>
      <c r="AT322" s="35"/>
      <c r="AU322" s="35"/>
      <c r="AV322" s="35"/>
      <c r="AW322" s="35"/>
      <c r="AX322" s="26"/>
      <c r="AY322" s="26"/>
      <c r="AZ322" s="26"/>
      <c r="BA322" s="35"/>
      <c r="BB322" s="35"/>
      <c r="BC322" s="35"/>
      <c r="BD322" s="26"/>
      <c r="BE322" s="26"/>
      <c r="BF322" s="26"/>
      <c r="BG322" s="27"/>
      <c r="BH322" s="35"/>
      <c r="BI322" s="35"/>
      <c r="BJ322" s="35"/>
      <c r="BK322" s="35"/>
      <c r="BL322" s="35"/>
      <c r="BM322" s="35"/>
      <c r="BN322" s="35"/>
      <c r="BO322" s="35"/>
      <c r="BP322" s="35"/>
      <c r="BQ322" s="26"/>
      <c r="BR322" s="26"/>
      <c r="BS322" s="26"/>
      <c r="BT322" s="35"/>
      <c r="BU322" s="35"/>
      <c r="BV322" s="35"/>
      <c r="BW322" s="26"/>
      <c r="BX322" s="26"/>
      <c r="BY322" s="26"/>
      <c r="BZ322" s="27"/>
      <c r="CA322" s="35"/>
      <c r="CB322" s="35"/>
      <c r="CC322" s="35"/>
      <c r="CD322" s="35"/>
      <c r="CE322" s="35"/>
      <c r="CF322" s="35"/>
      <c r="CG322" s="35"/>
      <c r="CH322" s="35"/>
      <c r="CI322" s="35"/>
      <c r="CJ322" s="26"/>
      <c r="CK322" s="26"/>
      <c r="CL322" s="26"/>
      <c r="CM322" s="35"/>
      <c r="CN322" s="35"/>
      <c r="CO322" s="35"/>
      <c r="CP322" s="26"/>
      <c r="CQ322" s="26"/>
      <c r="CR322" s="26"/>
      <c r="CS322" s="26"/>
      <c r="CT322" s="47"/>
      <c r="CU322" s="47"/>
      <c r="CV322" s="47"/>
      <c r="CW322" s="47"/>
      <c r="CX322" s="47"/>
      <c r="CY322" s="47"/>
      <c r="CZ322" s="47"/>
      <c r="DA322" s="47"/>
    </row>
    <row r="323" spans="1:105" s="1" customFormat="1" ht="24" customHeight="1" x14ac:dyDescent="0.3">
      <c r="A323" s="3"/>
      <c r="B323" s="11"/>
      <c r="C323" s="11"/>
      <c r="D323" s="23"/>
      <c r="E323" s="23"/>
      <c r="F323" s="23"/>
      <c r="G323" s="23"/>
      <c r="H323" s="11"/>
      <c r="I323" s="11"/>
      <c r="J323" s="3"/>
      <c r="K323" s="12"/>
      <c r="L323" s="12"/>
      <c r="M323" s="12"/>
      <c r="O323" s="12"/>
      <c r="P323" s="12"/>
      <c r="Q323" s="12"/>
      <c r="S323" s="3"/>
      <c r="T323" s="3"/>
      <c r="U323" s="22"/>
      <c r="V323" s="35"/>
      <c r="W323" s="35"/>
      <c r="X323" s="35"/>
      <c r="Y323" s="35"/>
      <c r="Z323" s="35"/>
      <c r="AA323" s="35"/>
      <c r="AB323" s="35"/>
      <c r="AC323" s="35"/>
      <c r="AD323" s="35"/>
      <c r="AE323" s="26"/>
      <c r="AF323" s="26"/>
      <c r="AG323" s="26"/>
      <c r="AH323" s="35"/>
      <c r="AI323" s="35"/>
      <c r="AJ323" s="35"/>
      <c r="AK323" s="26"/>
      <c r="AL323" s="26"/>
      <c r="AM323" s="26"/>
      <c r="AN323" s="26"/>
      <c r="AO323" s="35"/>
      <c r="AP323" s="35"/>
      <c r="AQ323" s="35"/>
      <c r="AR323" s="35"/>
      <c r="AS323" s="35"/>
      <c r="AT323" s="35"/>
      <c r="AU323" s="35"/>
      <c r="AV323" s="35"/>
      <c r="AW323" s="35"/>
      <c r="AX323" s="26"/>
      <c r="AY323" s="26"/>
      <c r="AZ323" s="26"/>
      <c r="BA323" s="35"/>
      <c r="BB323" s="35"/>
      <c r="BC323" s="35"/>
      <c r="BD323" s="26"/>
      <c r="BE323" s="26"/>
      <c r="BF323" s="26"/>
      <c r="BG323" s="27"/>
      <c r="BH323" s="35"/>
      <c r="BI323" s="35"/>
      <c r="BJ323" s="35"/>
      <c r="BK323" s="35"/>
      <c r="BL323" s="35"/>
      <c r="BM323" s="35"/>
      <c r="BN323" s="35"/>
      <c r="BO323" s="35"/>
      <c r="BP323" s="35"/>
      <c r="BQ323" s="26"/>
      <c r="BR323" s="26"/>
      <c r="BS323" s="26"/>
      <c r="BT323" s="35"/>
      <c r="BU323" s="35"/>
      <c r="BV323" s="35"/>
      <c r="BW323" s="26"/>
      <c r="BX323" s="26"/>
      <c r="BY323" s="26"/>
      <c r="BZ323" s="27"/>
      <c r="CA323" s="35"/>
      <c r="CB323" s="35"/>
      <c r="CC323" s="35"/>
      <c r="CD323" s="35"/>
      <c r="CE323" s="35"/>
      <c r="CF323" s="35"/>
      <c r="CG323" s="35"/>
      <c r="CH323" s="35"/>
      <c r="CI323" s="35"/>
      <c r="CJ323" s="26"/>
      <c r="CK323" s="26"/>
      <c r="CL323" s="26"/>
      <c r="CM323" s="35"/>
      <c r="CN323" s="35"/>
      <c r="CO323" s="35"/>
      <c r="CP323" s="26"/>
      <c r="CQ323" s="26"/>
      <c r="CR323" s="26"/>
      <c r="CS323" s="26"/>
      <c r="CT323" s="47"/>
      <c r="CU323" s="47"/>
      <c r="CV323" s="47"/>
      <c r="CW323" s="47"/>
      <c r="CX323" s="47"/>
      <c r="CY323" s="47"/>
      <c r="CZ323" s="47"/>
      <c r="DA323" s="47"/>
    </row>
    <row r="324" spans="1:105" s="1" customFormat="1" ht="24" customHeight="1" x14ac:dyDescent="0.3">
      <c r="A324" s="3"/>
      <c r="B324" s="11"/>
      <c r="C324" s="11"/>
      <c r="D324" s="23"/>
      <c r="E324" s="23"/>
      <c r="F324" s="23"/>
      <c r="G324" s="23"/>
      <c r="H324" s="11"/>
      <c r="I324" s="11"/>
      <c r="J324" s="3"/>
      <c r="K324" s="12"/>
      <c r="L324" s="12"/>
      <c r="M324" s="12"/>
      <c r="O324" s="12"/>
      <c r="P324" s="12"/>
      <c r="Q324" s="12"/>
      <c r="S324" s="3"/>
      <c r="T324" s="3"/>
      <c r="U324" s="22"/>
      <c r="V324" s="35"/>
      <c r="W324" s="35"/>
      <c r="X324" s="35"/>
      <c r="Y324" s="35"/>
      <c r="Z324" s="35"/>
      <c r="AA324" s="35"/>
      <c r="AB324" s="35"/>
      <c r="AC324" s="35"/>
      <c r="AD324" s="35"/>
      <c r="AE324" s="26"/>
      <c r="AF324" s="26"/>
      <c r="AG324" s="26"/>
      <c r="AH324" s="35"/>
      <c r="AI324" s="35"/>
      <c r="AJ324" s="35"/>
      <c r="AK324" s="26"/>
      <c r="AL324" s="26"/>
      <c r="AM324" s="26"/>
      <c r="AN324" s="26"/>
      <c r="AO324" s="35"/>
      <c r="AP324" s="35"/>
      <c r="AQ324" s="35"/>
      <c r="AR324" s="35"/>
      <c r="AS324" s="35"/>
      <c r="AT324" s="35"/>
      <c r="AU324" s="35"/>
      <c r="AV324" s="35"/>
      <c r="AW324" s="35"/>
      <c r="AX324" s="26"/>
      <c r="AY324" s="26"/>
      <c r="AZ324" s="26"/>
      <c r="BA324" s="35"/>
      <c r="BB324" s="35"/>
      <c r="BC324" s="35"/>
      <c r="BD324" s="26"/>
      <c r="BE324" s="26"/>
      <c r="BF324" s="26"/>
      <c r="BG324" s="27"/>
      <c r="BH324" s="35"/>
      <c r="BI324" s="35"/>
      <c r="BJ324" s="35"/>
      <c r="BK324" s="35"/>
      <c r="BL324" s="35"/>
      <c r="BM324" s="35"/>
      <c r="BN324" s="35"/>
      <c r="BO324" s="35"/>
      <c r="BP324" s="35"/>
      <c r="BQ324" s="26"/>
      <c r="BR324" s="26"/>
      <c r="BS324" s="26"/>
      <c r="BT324" s="35"/>
      <c r="BU324" s="35"/>
      <c r="BV324" s="35"/>
      <c r="BW324" s="26"/>
      <c r="BX324" s="26"/>
      <c r="BY324" s="26"/>
      <c r="BZ324" s="27"/>
      <c r="CA324" s="35"/>
      <c r="CB324" s="35"/>
      <c r="CC324" s="35"/>
      <c r="CD324" s="35"/>
      <c r="CE324" s="35"/>
      <c r="CF324" s="35"/>
      <c r="CG324" s="35"/>
      <c r="CH324" s="35"/>
      <c r="CI324" s="35"/>
      <c r="CJ324" s="26"/>
      <c r="CK324" s="26"/>
      <c r="CL324" s="26"/>
      <c r="CM324" s="35"/>
      <c r="CN324" s="35"/>
      <c r="CO324" s="35"/>
      <c r="CP324" s="26"/>
      <c r="CQ324" s="26"/>
      <c r="CR324" s="26"/>
      <c r="CS324" s="26"/>
      <c r="CT324" s="47"/>
      <c r="CU324" s="47"/>
      <c r="CV324" s="47"/>
      <c r="CW324" s="47"/>
      <c r="CX324" s="47"/>
      <c r="CY324" s="47"/>
      <c r="CZ324" s="47"/>
      <c r="DA324" s="47"/>
    </row>
    <row r="325" spans="1:105" s="1" customFormat="1" ht="24" customHeight="1" x14ac:dyDescent="0.3">
      <c r="A325" s="3"/>
      <c r="B325" s="11"/>
      <c r="C325" s="11"/>
      <c r="D325" s="23"/>
      <c r="E325" s="23"/>
      <c r="F325" s="23"/>
      <c r="G325" s="23"/>
      <c r="H325" s="11"/>
      <c r="I325" s="11"/>
      <c r="J325" s="3"/>
      <c r="K325" s="12"/>
      <c r="L325" s="12"/>
      <c r="M325" s="12"/>
      <c r="O325" s="12"/>
      <c r="P325" s="12"/>
      <c r="Q325" s="12"/>
      <c r="S325" s="3"/>
      <c r="T325" s="3"/>
      <c r="U325" s="22"/>
      <c r="V325" s="35"/>
      <c r="W325" s="35"/>
      <c r="X325" s="35"/>
      <c r="Y325" s="35"/>
      <c r="Z325" s="35"/>
      <c r="AA325" s="35"/>
      <c r="AB325" s="35"/>
      <c r="AC325" s="35"/>
      <c r="AD325" s="35"/>
      <c r="AE325" s="26"/>
      <c r="AF325" s="26"/>
      <c r="AG325" s="26"/>
      <c r="AH325" s="35"/>
      <c r="AI325" s="35"/>
      <c r="AJ325" s="35"/>
      <c r="AK325" s="26"/>
      <c r="AL325" s="26"/>
      <c r="AM325" s="26"/>
      <c r="AN325" s="26"/>
      <c r="AO325" s="35"/>
      <c r="AP325" s="35"/>
      <c r="AQ325" s="35"/>
      <c r="AR325" s="35"/>
      <c r="AS325" s="35"/>
      <c r="AT325" s="35"/>
      <c r="AU325" s="35"/>
      <c r="AV325" s="35"/>
      <c r="AW325" s="35"/>
      <c r="AX325" s="26"/>
      <c r="AY325" s="26"/>
      <c r="AZ325" s="26"/>
      <c r="BA325" s="35"/>
      <c r="BB325" s="35"/>
      <c r="BC325" s="35"/>
      <c r="BD325" s="26"/>
      <c r="BE325" s="26"/>
      <c r="BF325" s="26"/>
      <c r="BG325" s="27"/>
      <c r="BH325" s="35"/>
      <c r="BI325" s="35"/>
      <c r="BJ325" s="35"/>
      <c r="BK325" s="35"/>
      <c r="BL325" s="35"/>
      <c r="BM325" s="35"/>
      <c r="BN325" s="35"/>
      <c r="BO325" s="35"/>
      <c r="BP325" s="35"/>
      <c r="BQ325" s="26"/>
      <c r="BR325" s="26"/>
      <c r="BS325" s="26"/>
      <c r="BT325" s="35"/>
      <c r="BU325" s="35"/>
      <c r="BV325" s="35"/>
      <c r="BW325" s="26"/>
      <c r="BX325" s="26"/>
      <c r="BY325" s="26"/>
      <c r="BZ325" s="27"/>
      <c r="CA325" s="35"/>
      <c r="CB325" s="35"/>
      <c r="CC325" s="35"/>
      <c r="CD325" s="35"/>
      <c r="CE325" s="35"/>
      <c r="CF325" s="35"/>
      <c r="CG325" s="35"/>
      <c r="CH325" s="35"/>
      <c r="CI325" s="35"/>
      <c r="CJ325" s="26"/>
      <c r="CK325" s="26"/>
      <c r="CL325" s="26"/>
      <c r="CM325" s="35"/>
      <c r="CN325" s="35"/>
      <c r="CO325" s="35"/>
      <c r="CP325" s="26"/>
      <c r="CQ325" s="26"/>
      <c r="CR325" s="26"/>
      <c r="CS325" s="26"/>
      <c r="CT325" s="47"/>
      <c r="CU325" s="47"/>
      <c r="CV325" s="47"/>
      <c r="CW325" s="47"/>
      <c r="CX325" s="47"/>
      <c r="CY325" s="47"/>
      <c r="CZ325" s="47"/>
      <c r="DA325" s="47"/>
    </row>
    <row r="326" spans="1:105" s="1" customFormat="1" ht="24" customHeight="1" x14ac:dyDescent="0.3">
      <c r="A326" s="3"/>
      <c r="B326" s="11"/>
      <c r="C326" s="11"/>
      <c r="D326" s="23"/>
      <c r="E326" s="23"/>
      <c r="F326" s="23"/>
      <c r="G326" s="23"/>
      <c r="H326" s="11"/>
      <c r="I326" s="11"/>
      <c r="J326" s="3"/>
      <c r="K326" s="12"/>
      <c r="L326" s="12"/>
      <c r="M326" s="12"/>
      <c r="O326" s="12"/>
      <c r="P326" s="12"/>
      <c r="Q326" s="12"/>
      <c r="S326" s="3"/>
      <c r="T326" s="3"/>
      <c r="U326" s="22"/>
      <c r="V326" s="35"/>
      <c r="W326" s="35"/>
      <c r="X326" s="35"/>
      <c r="Y326" s="35"/>
      <c r="Z326" s="35"/>
      <c r="AA326" s="35"/>
      <c r="AB326" s="35"/>
      <c r="AC326" s="35"/>
      <c r="AD326" s="35"/>
      <c r="AE326" s="26"/>
      <c r="AF326" s="26"/>
      <c r="AG326" s="26"/>
      <c r="AH326" s="35"/>
      <c r="AI326" s="35"/>
      <c r="AJ326" s="35"/>
      <c r="AK326" s="26"/>
      <c r="AL326" s="26"/>
      <c r="AM326" s="26"/>
      <c r="AN326" s="26"/>
      <c r="AO326" s="35"/>
      <c r="AP326" s="35"/>
      <c r="AQ326" s="35"/>
      <c r="AR326" s="35"/>
      <c r="AS326" s="35"/>
      <c r="AT326" s="35"/>
      <c r="AU326" s="35"/>
      <c r="AV326" s="35"/>
      <c r="AW326" s="35"/>
      <c r="AX326" s="26"/>
      <c r="AY326" s="26"/>
      <c r="AZ326" s="26"/>
      <c r="BA326" s="35"/>
      <c r="BB326" s="35"/>
      <c r="BC326" s="35"/>
      <c r="BD326" s="26"/>
      <c r="BE326" s="26"/>
      <c r="BF326" s="26"/>
      <c r="BG326" s="27"/>
      <c r="BH326" s="35"/>
      <c r="BI326" s="35"/>
      <c r="BJ326" s="35"/>
      <c r="BK326" s="35"/>
      <c r="BL326" s="35"/>
      <c r="BM326" s="35"/>
      <c r="BN326" s="35"/>
      <c r="BO326" s="35"/>
      <c r="BP326" s="35"/>
      <c r="BQ326" s="26"/>
      <c r="BR326" s="26"/>
      <c r="BS326" s="26"/>
      <c r="BT326" s="35"/>
      <c r="BU326" s="35"/>
      <c r="BV326" s="35"/>
      <c r="BW326" s="26"/>
      <c r="BX326" s="26"/>
      <c r="BY326" s="26"/>
      <c r="BZ326" s="27"/>
      <c r="CA326" s="35"/>
      <c r="CB326" s="35"/>
      <c r="CC326" s="35"/>
      <c r="CD326" s="35"/>
      <c r="CE326" s="35"/>
      <c r="CF326" s="35"/>
      <c r="CG326" s="35"/>
      <c r="CH326" s="35"/>
      <c r="CI326" s="35"/>
      <c r="CJ326" s="26"/>
      <c r="CK326" s="26"/>
      <c r="CL326" s="26"/>
      <c r="CM326" s="35"/>
      <c r="CN326" s="35"/>
      <c r="CO326" s="35"/>
      <c r="CP326" s="26"/>
      <c r="CQ326" s="26"/>
      <c r="CR326" s="26"/>
      <c r="CS326" s="26"/>
      <c r="CT326" s="47"/>
      <c r="CU326" s="47"/>
      <c r="CV326" s="47"/>
      <c r="CW326" s="47"/>
      <c r="CX326" s="47"/>
      <c r="CY326" s="47"/>
      <c r="CZ326" s="47"/>
      <c r="DA326" s="47"/>
    </row>
    <row r="327" spans="1:105" s="1" customFormat="1" ht="24" customHeight="1" x14ac:dyDescent="0.3">
      <c r="A327" s="3"/>
      <c r="B327" s="11"/>
      <c r="C327" s="11"/>
      <c r="D327" s="23"/>
      <c r="E327" s="23"/>
      <c r="F327" s="23"/>
      <c r="G327" s="23"/>
      <c r="H327" s="11"/>
      <c r="I327" s="11"/>
      <c r="J327" s="3"/>
      <c r="K327" s="12"/>
      <c r="L327" s="12"/>
      <c r="M327" s="12"/>
      <c r="O327" s="12"/>
      <c r="P327" s="12"/>
      <c r="Q327" s="12"/>
      <c r="S327" s="3"/>
      <c r="T327" s="3"/>
      <c r="U327" s="22"/>
      <c r="V327" s="35"/>
      <c r="W327" s="35"/>
      <c r="X327" s="35"/>
      <c r="Y327" s="35"/>
      <c r="Z327" s="35"/>
      <c r="AA327" s="35"/>
      <c r="AB327" s="35"/>
      <c r="AC327" s="35"/>
      <c r="AD327" s="35"/>
      <c r="AE327" s="26"/>
      <c r="AF327" s="26"/>
      <c r="AG327" s="26"/>
      <c r="AH327" s="35"/>
      <c r="AI327" s="35"/>
      <c r="AJ327" s="35"/>
      <c r="AK327" s="26"/>
      <c r="AL327" s="26"/>
      <c r="AM327" s="26"/>
      <c r="AN327" s="26"/>
      <c r="AO327" s="35"/>
      <c r="AP327" s="35"/>
      <c r="AQ327" s="35"/>
      <c r="AR327" s="35"/>
      <c r="AS327" s="35"/>
      <c r="AT327" s="35"/>
      <c r="AU327" s="35"/>
      <c r="AV327" s="35"/>
      <c r="AW327" s="35"/>
      <c r="AX327" s="26"/>
      <c r="AY327" s="26"/>
      <c r="AZ327" s="26"/>
      <c r="BA327" s="35"/>
      <c r="BB327" s="35"/>
      <c r="BC327" s="35"/>
      <c r="BD327" s="26"/>
      <c r="BE327" s="26"/>
      <c r="BF327" s="26"/>
      <c r="BG327" s="27"/>
      <c r="BH327" s="35"/>
      <c r="BI327" s="35"/>
      <c r="BJ327" s="35"/>
      <c r="BK327" s="35"/>
      <c r="BL327" s="35"/>
      <c r="BM327" s="35"/>
      <c r="BN327" s="35"/>
      <c r="BO327" s="35"/>
      <c r="BP327" s="35"/>
      <c r="BQ327" s="26"/>
      <c r="BR327" s="26"/>
      <c r="BS327" s="26"/>
      <c r="BT327" s="35"/>
      <c r="BU327" s="35"/>
      <c r="BV327" s="35"/>
      <c r="BW327" s="26"/>
      <c r="BX327" s="26"/>
      <c r="BY327" s="26"/>
      <c r="BZ327" s="27"/>
      <c r="CA327" s="35"/>
      <c r="CB327" s="35"/>
      <c r="CC327" s="35"/>
      <c r="CD327" s="35"/>
      <c r="CE327" s="35"/>
      <c r="CF327" s="35"/>
      <c r="CG327" s="35"/>
      <c r="CH327" s="35"/>
      <c r="CI327" s="35"/>
      <c r="CJ327" s="26"/>
      <c r="CK327" s="26"/>
      <c r="CL327" s="26"/>
      <c r="CM327" s="35"/>
      <c r="CN327" s="35"/>
      <c r="CO327" s="35"/>
      <c r="CP327" s="26"/>
      <c r="CQ327" s="26"/>
      <c r="CR327" s="26"/>
      <c r="CS327" s="26"/>
      <c r="CT327" s="47"/>
      <c r="CU327" s="47"/>
      <c r="CV327" s="47"/>
      <c r="CW327" s="47"/>
      <c r="CX327" s="47"/>
      <c r="CY327" s="47"/>
      <c r="CZ327" s="47"/>
      <c r="DA327" s="47"/>
    </row>
    <row r="328" spans="1:105" s="1" customFormat="1" ht="24" customHeight="1" x14ac:dyDescent="0.3">
      <c r="A328" s="3"/>
      <c r="B328" s="11"/>
      <c r="C328" s="11"/>
      <c r="D328" s="23"/>
      <c r="E328" s="23"/>
      <c r="F328" s="23"/>
      <c r="G328" s="23"/>
      <c r="H328" s="11"/>
      <c r="I328" s="11"/>
      <c r="J328" s="3"/>
      <c r="K328" s="12"/>
      <c r="L328" s="12"/>
      <c r="M328" s="12"/>
      <c r="O328" s="12"/>
      <c r="P328" s="12"/>
      <c r="Q328" s="12"/>
      <c r="S328" s="3"/>
      <c r="T328" s="3"/>
      <c r="U328" s="22"/>
      <c r="V328" s="35"/>
      <c r="W328" s="35"/>
      <c r="X328" s="35"/>
      <c r="Y328" s="35"/>
      <c r="Z328" s="35"/>
      <c r="AA328" s="35"/>
      <c r="AB328" s="35"/>
      <c r="AC328" s="35"/>
      <c r="AD328" s="35"/>
      <c r="AE328" s="26"/>
      <c r="AF328" s="26"/>
      <c r="AG328" s="26"/>
      <c r="AH328" s="35"/>
      <c r="AI328" s="35"/>
      <c r="AJ328" s="35"/>
      <c r="AK328" s="26"/>
      <c r="AL328" s="26"/>
      <c r="AM328" s="26"/>
      <c r="AN328" s="26"/>
      <c r="AO328" s="35"/>
      <c r="AP328" s="35"/>
      <c r="AQ328" s="35"/>
      <c r="AR328" s="35"/>
      <c r="AS328" s="35"/>
      <c r="AT328" s="35"/>
      <c r="AU328" s="35"/>
      <c r="AV328" s="35"/>
      <c r="AW328" s="35"/>
      <c r="AX328" s="26"/>
      <c r="AY328" s="26"/>
      <c r="AZ328" s="26"/>
      <c r="BA328" s="35"/>
      <c r="BB328" s="35"/>
      <c r="BC328" s="35"/>
      <c r="BD328" s="26"/>
      <c r="BE328" s="26"/>
      <c r="BF328" s="26"/>
      <c r="BG328" s="27"/>
      <c r="BH328" s="35"/>
      <c r="BI328" s="35"/>
      <c r="BJ328" s="35"/>
      <c r="BK328" s="35"/>
      <c r="BL328" s="35"/>
      <c r="BM328" s="35"/>
      <c r="BN328" s="35"/>
      <c r="BO328" s="35"/>
      <c r="BP328" s="35"/>
      <c r="BQ328" s="26"/>
      <c r="BR328" s="26"/>
      <c r="BS328" s="26"/>
      <c r="BT328" s="35"/>
      <c r="BU328" s="35"/>
      <c r="BV328" s="35"/>
      <c r="BW328" s="26"/>
      <c r="BX328" s="26"/>
      <c r="BY328" s="26"/>
      <c r="BZ328" s="27"/>
      <c r="CA328" s="35"/>
      <c r="CB328" s="35"/>
      <c r="CC328" s="35"/>
      <c r="CD328" s="35"/>
      <c r="CE328" s="35"/>
      <c r="CF328" s="35"/>
      <c r="CG328" s="35"/>
      <c r="CH328" s="35"/>
      <c r="CI328" s="35"/>
      <c r="CJ328" s="26"/>
      <c r="CK328" s="26"/>
      <c r="CL328" s="26"/>
      <c r="CM328" s="35"/>
      <c r="CN328" s="35"/>
      <c r="CO328" s="35"/>
      <c r="CP328" s="26"/>
      <c r="CQ328" s="26"/>
      <c r="CR328" s="26"/>
      <c r="CS328" s="26"/>
      <c r="CT328" s="47"/>
      <c r="CU328" s="47"/>
      <c r="CV328" s="47"/>
      <c r="CW328" s="47"/>
      <c r="CX328" s="47"/>
      <c r="CY328" s="47"/>
      <c r="CZ328" s="47"/>
      <c r="DA328" s="47"/>
    </row>
    <row r="329" spans="1:105" s="1" customFormat="1" ht="24" customHeight="1" x14ac:dyDescent="0.3">
      <c r="A329" s="3"/>
      <c r="B329" s="11"/>
      <c r="C329" s="11"/>
      <c r="D329" s="23"/>
      <c r="E329" s="23"/>
      <c r="F329" s="23"/>
      <c r="G329" s="23"/>
      <c r="H329" s="11"/>
      <c r="I329" s="11"/>
      <c r="J329" s="3"/>
      <c r="K329" s="12"/>
      <c r="L329" s="12"/>
      <c r="M329" s="12"/>
      <c r="O329" s="12"/>
      <c r="P329" s="12"/>
      <c r="Q329" s="12"/>
      <c r="S329" s="3"/>
      <c r="T329" s="3"/>
      <c r="U329" s="22"/>
      <c r="V329" s="35"/>
      <c r="W329" s="35"/>
      <c r="X329" s="35"/>
      <c r="Y329" s="35"/>
      <c r="Z329" s="35"/>
      <c r="AA329" s="35"/>
      <c r="AB329" s="35"/>
      <c r="AC329" s="35"/>
      <c r="AD329" s="35"/>
      <c r="AE329" s="26"/>
      <c r="AF329" s="26"/>
      <c r="AG329" s="26"/>
      <c r="AH329" s="35"/>
      <c r="AI329" s="35"/>
      <c r="AJ329" s="35"/>
      <c r="AK329" s="26"/>
      <c r="AL329" s="26"/>
      <c r="AM329" s="26"/>
      <c r="AN329" s="26"/>
      <c r="AO329" s="35"/>
      <c r="AP329" s="35"/>
      <c r="AQ329" s="35"/>
      <c r="AR329" s="35"/>
      <c r="AS329" s="35"/>
      <c r="AT329" s="35"/>
      <c r="AU329" s="35"/>
      <c r="AV329" s="35"/>
      <c r="AW329" s="35"/>
      <c r="AX329" s="26"/>
      <c r="AY329" s="26"/>
      <c r="AZ329" s="26"/>
      <c r="BA329" s="35"/>
      <c r="BB329" s="35"/>
      <c r="BC329" s="35"/>
      <c r="BD329" s="26"/>
      <c r="BE329" s="26"/>
      <c r="BF329" s="26"/>
      <c r="BG329" s="27"/>
      <c r="BH329" s="35"/>
      <c r="BI329" s="35"/>
      <c r="BJ329" s="35"/>
      <c r="BK329" s="35"/>
      <c r="BL329" s="35"/>
      <c r="BM329" s="35"/>
      <c r="BN329" s="35"/>
      <c r="BO329" s="35"/>
      <c r="BP329" s="35"/>
      <c r="BQ329" s="26"/>
      <c r="BR329" s="26"/>
      <c r="BS329" s="26"/>
      <c r="BT329" s="35"/>
      <c r="BU329" s="35"/>
      <c r="BV329" s="35"/>
      <c r="BW329" s="26"/>
      <c r="BX329" s="26"/>
      <c r="BY329" s="26"/>
      <c r="BZ329" s="27"/>
      <c r="CA329" s="35"/>
      <c r="CB329" s="35"/>
      <c r="CC329" s="35"/>
      <c r="CD329" s="35"/>
      <c r="CE329" s="35"/>
      <c r="CF329" s="35"/>
      <c r="CG329" s="35"/>
      <c r="CH329" s="35"/>
      <c r="CI329" s="35"/>
      <c r="CJ329" s="26"/>
      <c r="CK329" s="26"/>
      <c r="CL329" s="26"/>
      <c r="CM329" s="35"/>
      <c r="CN329" s="35"/>
      <c r="CO329" s="35"/>
      <c r="CP329" s="26"/>
      <c r="CQ329" s="26"/>
      <c r="CR329" s="26"/>
      <c r="CS329" s="26"/>
      <c r="CT329" s="47"/>
      <c r="CU329" s="47"/>
      <c r="CV329" s="47"/>
      <c r="CW329" s="47"/>
      <c r="CX329" s="47"/>
      <c r="CY329" s="47"/>
      <c r="CZ329" s="47"/>
      <c r="DA329" s="47"/>
    </row>
    <row r="330" spans="1:105" s="1" customFormat="1" ht="24" customHeight="1" x14ac:dyDescent="0.3">
      <c r="A330" s="3"/>
      <c r="B330" s="11"/>
      <c r="C330" s="11"/>
      <c r="D330" s="23"/>
      <c r="E330" s="23"/>
      <c r="F330" s="23"/>
      <c r="G330" s="23"/>
      <c r="H330" s="11"/>
      <c r="I330" s="11"/>
      <c r="J330" s="3"/>
      <c r="K330" s="12"/>
      <c r="L330" s="12"/>
      <c r="M330" s="12"/>
      <c r="O330" s="12"/>
      <c r="P330" s="12"/>
      <c r="Q330" s="12"/>
      <c r="S330" s="3"/>
      <c r="T330" s="3"/>
      <c r="U330" s="22"/>
      <c r="V330" s="35"/>
      <c r="W330" s="35"/>
      <c r="X330" s="35"/>
      <c r="Y330" s="35"/>
      <c r="Z330" s="35"/>
      <c r="AA330" s="35"/>
      <c r="AB330" s="35"/>
      <c r="AC330" s="35"/>
      <c r="AD330" s="35"/>
      <c r="AE330" s="26"/>
      <c r="AF330" s="26"/>
      <c r="AG330" s="26"/>
      <c r="AH330" s="35"/>
      <c r="AI330" s="35"/>
      <c r="AJ330" s="35"/>
      <c r="AK330" s="26"/>
      <c r="AL330" s="26"/>
      <c r="AM330" s="26"/>
      <c r="AN330" s="26"/>
      <c r="AO330" s="35"/>
      <c r="AP330" s="35"/>
      <c r="AQ330" s="35"/>
      <c r="AR330" s="35"/>
      <c r="AS330" s="35"/>
      <c r="AT330" s="35"/>
      <c r="AU330" s="35"/>
      <c r="AV330" s="35"/>
      <c r="AW330" s="35"/>
      <c r="AX330" s="26"/>
      <c r="AY330" s="26"/>
      <c r="AZ330" s="26"/>
      <c r="BA330" s="35"/>
      <c r="BB330" s="35"/>
      <c r="BC330" s="35"/>
      <c r="BD330" s="26"/>
      <c r="BE330" s="26"/>
      <c r="BF330" s="26"/>
      <c r="BG330" s="27"/>
      <c r="BH330" s="35"/>
      <c r="BI330" s="35"/>
      <c r="BJ330" s="35"/>
      <c r="BK330" s="35"/>
      <c r="BL330" s="35"/>
      <c r="BM330" s="35"/>
      <c r="BN330" s="35"/>
      <c r="BO330" s="35"/>
      <c r="BP330" s="35"/>
      <c r="BQ330" s="26"/>
      <c r="BR330" s="26"/>
      <c r="BS330" s="26"/>
      <c r="BT330" s="35"/>
      <c r="BU330" s="35"/>
      <c r="BV330" s="35"/>
      <c r="BW330" s="26"/>
      <c r="BX330" s="26"/>
      <c r="BY330" s="26"/>
      <c r="BZ330" s="27"/>
      <c r="CA330" s="35"/>
      <c r="CB330" s="35"/>
      <c r="CC330" s="35"/>
      <c r="CD330" s="35"/>
      <c r="CE330" s="35"/>
      <c r="CF330" s="35"/>
      <c r="CG330" s="35"/>
      <c r="CH330" s="35"/>
      <c r="CI330" s="35"/>
      <c r="CJ330" s="26"/>
      <c r="CK330" s="26"/>
      <c r="CL330" s="26"/>
      <c r="CM330" s="35"/>
      <c r="CN330" s="35"/>
      <c r="CO330" s="35"/>
      <c r="CP330" s="26"/>
      <c r="CQ330" s="26"/>
      <c r="CR330" s="26"/>
      <c r="CS330" s="26"/>
      <c r="CT330" s="47"/>
      <c r="CU330" s="47"/>
      <c r="CV330" s="47"/>
      <c r="CW330" s="47"/>
      <c r="CX330" s="47"/>
      <c r="CY330" s="47"/>
      <c r="CZ330" s="47"/>
      <c r="DA330" s="47"/>
    </row>
    <row r="331" spans="1:105" s="1" customFormat="1" ht="24" customHeight="1" x14ac:dyDescent="0.3">
      <c r="A331" s="3"/>
      <c r="B331" s="11"/>
      <c r="C331" s="11"/>
      <c r="D331" s="23"/>
      <c r="E331" s="23"/>
      <c r="F331" s="23"/>
      <c r="G331" s="23"/>
      <c r="H331" s="11"/>
      <c r="I331" s="11"/>
      <c r="J331" s="3"/>
      <c r="K331" s="12"/>
      <c r="L331" s="12"/>
      <c r="M331" s="12"/>
      <c r="O331" s="12"/>
      <c r="P331" s="12"/>
      <c r="Q331" s="12"/>
      <c r="S331" s="3"/>
      <c r="T331" s="3"/>
      <c r="U331" s="22"/>
      <c r="V331" s="35"/>
      <c r="W331" s="35"/>
      <c r="X331" s="35"/>
      <c r="Y331" s="35"/>
      <c r="Z331" s="35"/>
      <c r="AA331" s="35"/>
      <c r="AB331" s="35"/>
      <c r="AC331" s="35"/>
      <c r="AD331" s="35"/>
      <c r="AE331" s="26"/>
      <c r="AF331" s="26"/>
      <c r="AG331" s="26"/>
      <c r="AH331" s="35"/>
      <c r="AI331" s="35"/>
      <c r="AJ331" s="35"/>
      <c r="AK331" s="26"/>
      <c r="AL331" s="26"/>
      <c r="AM331" s="26"/>
      <c r="AN331" s="26"/>
      <c r="AO331" s="35"/>
      <c r="AP331" s="35"/>
      <c r="AQ331" s="35"/>
      <c r="AR331" s="35"/>
      <c r="AS331" s="35"/>
      <c r="AT331" s="35"/>
      <c r="AU331" s="35"/>
      <c r="AV331" s="35"/>
      <c r="AW331" s="35"/>
      <c r="AX331" s="26"/>
      <c r="AY331" s="26"/>
      <c r="AZ331" s="26"/>
      <c r="BA331" s="35"/>
      <c r="BB331" s="35"/>
      <c r="BC331" s="35"/>
      <c r="BD331" s="26"/>
      <c r="BE331" s="26"/>
      <c r="BF331" s="26"/>
      <c r="BG331" s="27"/>
      <c r="BH331" s="35"/>
      <c r="BI331" s="35"/>
      <c r="BJ331" s="35"/>
      <c r="BK331" s="35"/>
      <c r="BL331" s="35"/>
      <c r="BM331" s="35"/>
      <c r="BN331" s="35"/>
      <c r="BO331" s="35"/>
      <c r="BP331" s="35"/>
      <c r="BQ331" s="26"/>
      <c r="BR331" s="26"/>
      <c r="BS331" s="26"/>
      <c r="BT331" s="35"/>
      <c r="BU331" s="35"/>
      <c r="BV331" s="35"/>
      <c r="BW331" s="26"/>
      <c r="BX331" s="26"/>
      <c r="BY331" s="26"/>
      <c r="BZ331" s="27"/>
      <c r="CA331" s="35"/>
      <c r="CB331" s="35"/>
      <c r="CC331" s="35"/>
      <c r="CD331" s="35"/>
      <c r="CE331" s="35"/>
      <c r="CF331" s="35"/>
      <c r="CG331" s="35"/>
      <c r="CH331" s="35"/>
      <c r="CI331" s="35"/>
      <c r="CJ331" s="26"/>
      <c r="CK331" s="26"/>
      <c r="CL331" s="26"/>
      <c r="CM331" s="35"/>
      <c r="CN331" s="35"/>
      <c r="CO331" s="35"/>
      <c r="CP331" s="26"/>
      <c r="CQ331" s="26"/>
      <c r="CR331" s="26"/>
      <c r="CS331" s="26"/>
      <c r="CT331" s="47"/>
      <c r="CU331" s="47"/>
      <c r="CV331" s="47"/>
      <c r="CW331" s="47"/>
      <c r="CX331" s="47"/>
      <c r="CY331" s="47"/>
      <c r="CZ331" s="47"/>
      <c r="DA331" s="47"/>
    </row>
    <row r="332" spans="1:105" s="1" customFormat="1" ht="24" customHeight="1" x14ac:dyDescent="0.3">
      <c r="A332" s="3"/>
      <c r="B332" s="11"/>
      <c r="C332" s="11"/>
      <c r="D332" s="23"/>
      <c r="E332" s="23"/>
      <c r="F332" s="23"/>
      <c r="G332" s="23"/>
      <c r="H332" s="11"/>
      <c r="I332" s="11"/>
      <c r="J332" s="3"/>
      <c r="K332" s="12"/>
      <c r="L332" s="12"/>
      <c r="M332" s="12"/>
      <c r="O332" s="12"/>
      <c r="P332" s="12"/>
      <c r="Q332" s="12"/>
      <c r="S332" s="3"/>
      <c r="T332" s="3"/>
      <c r="U332" s="22"/>
      <c r="V332" s="35"/>
      <c r="W332" s="35"/>
      <c r="X332" s="35"/>
      <c r="Y332" s="35"/>
      <c r="Z332" s="35"/>
      <c r="AA332" s="35"/>
      <c r="AB332" s="35"/>
      <c r="AC332" s="35"/>
      <c r="AD332" s="35"/>
      <c r="AE332" s="26"/>
      <c r="AF332" s="26"/>
      <c r="AG332" s="26"/>
      <c r="AH332" s="35"/>
      <c r="AI332" s="35"/>
      <c r="AJ332" s="35"/>
      <c r="AK332" s="26"/>
      <c r="AL332" s="26"/>
      <c r="AM332" s="26"/>
      <c r="AN332" s="26"/>
      <c r="AO332" s="35"/>
      <c r="AP332" s="35"/>
      <c r="AQ332" s="35"/>
      <c r="AR332" s="35"/>
      <c r="AS332" s="35"/>
      <c r="AT332" s="35"/>
      <c r="AU332" s="35"/>
      <c r="AV332" s="35"/>
      <c r="AW332" s="35"/>
      <c r="AX332" s="26"/>
      <c r="AY332" s="26"/>
      <c r="AZ332" s="26"/>
      <c r="BA332" s="35"/>
      <c r="BB332" s="35"/>
      <c r="BC332" s="35"/>
      <c r="BD332" s="26"/>
      <c r="BE332" s="26"/>
      <c r="BF332" s="26"/>
      <c r="BG332" s="27"/>
      <c r="BH332" s="35"/>
      <c r="BI332" s="35"/>
      <c r="BJ332" s="35"/>
      <c r="BK332" s="35"/>
      <c r="BL332" s="35"/>
      <c r="BM332" s="35"/>
      <c r="BN332" s="35"/>
      <c r="BO332" s="35"/>
      <c r="BP332" s="35"/>
      <c r="BQ332" s="26"/>
      <c r="BR332" s="26"/>
      <c r="BS332" s="26"/>
      <c r="BT332" s="35"/>
      <c r="BU332" s="35"/>
      <c r="BV332" s="35"/>
      <c r="BW332" s="26"/>
      <c r="BX332" s="26"/>
      <c r="BY332" s="26"/>
      <c r="BZ332" s="27"/>
      <c r="CA332" s="35"/>
      <c r="CB332" s="35"/>
      <c r="CC332" s="35"/>
      <c r="CD332" s="35"/>
      <c r="CE332" s="35"/>
      <c r="CF332" s="35"/>
      <c r="CG332" s="35"/>
      <c r="CH332" s="35"/>
      <c r="CI332" s="35"/>
      <c r="CJ332" s="26"/>
      <c r="CK332" s="26"/>
      <c r="CL332" s="26"/>
      <c r="CM332" s="35"/>
      <c r="CN332" s="35"/>
      <c r="CO332" s="35"/>
      <c r="CP332" s="26"/>
      <c r="CQ332" s="26"/>
      <c r="CR332" s="26"/>
      <c r="CS332" s="26"/>
      <c r="CT332" s="47"/>
      <c r="CU332" s="47"/>
      <c r="CV332" s="47"/>
      <c r="CW332" s="47"/>
      <c r="CX332" s="47"/>
      <c r="CY332" s="47"/>
      <c r="CZ332" s="47"/>
      <c r="DA332" s="47"/>
    </row>
    <row r="333" spans="1:105" s="1" customFormat="1" ht="24" customHeight="1" x14ac:dyDescent="0.3">
      <c r="A333" s="3"/>
      <c r="B333" s="11"/>
      <c r="C333" s="11"/>
      <c r="D333" s="23"/>
      <c r="E333" s="23"/>
      <c r="F333" s="23"/>
      <c r="G333" s="23"/>
      <c r="H333" s="11"/>
      <c r="I333" s="11"/>
      <c r="J333" s="3"/>
      <c r="K333" s="12"/>
      <c r="L333" s="12"/>
      <c r="M333" s="12"/>
      <c r="O333" s="12"/>
      <c r="P333" s="12"/>
      <c r="Q333" s="12"/>
      <c r="S333" s="3"/>
      <c r="T333" s="3"/>
      <c r="U333" s="22"/>
      <c r="V333" s="35"/>
      <c r="W333" s="35"/>
      <c r="X333" s="35"/>
      <c r="Y333" s="35"/>
      <c r="Z333" s="35"/>
      <c r="AA333" s="35"/>
      <c r="AB333" s="35"/>
      <c r="AC333" s="35"/>
      <c r="AD333" s="35"/>
      <c r="AE333" s="26"/>
      <c r="AF333" s="26"/>
      <c r="AG333" s="26"/>
      <c r="AH333" s="35"/>
      <c r="AI333" s="35"/>
      <c r="AJ333" s="35"/>
      <c r="AK333" s="26"/>
      <c r="AL333" s="26"/>
      <c r="AM333" s="26"/>
      <c r="AN333" s="26"/>
      <c r="AO333" s="35"/>
      <c r="AP333" s="35"/>
      <c r="AQ333" s="35"/>
      <c r="AR333" s="35"/>
      <c r="AS333" s="35"/>
      <c r="AT333" s="35"/>
      <c r="AU333" s="35"/>
      <c r="AV333" s="35"/>
      <c r="AW333" s="35"/>
      <c r="AX333" s="26"/>
      <c r="AY333" s="26"/>
      <c r="AZ333" s="26"/>
      <c r="BA333" s="35"/>
      <c r="BB333" s="35"/>
      <c r="BC333" s="35"/>
      <c r="BD333" s="26"/>
      <c r="BE333" s="26"/>
      <c r="BF333" s="26"/>
      <c r="BG333" s="27"/>
      <c r="BH333" s="35"/>
      <c r="BI333" s="35"/>
      <c r="BJ333" s="35"/>
      <c r="BK333" s="35"/>
      <c r="BL333" s="35"/>
      <c r="BM333" s="35"/>
      <c r="BN333" s="35"/>
      <c r="BO333" s="35"/>
      <c r="BP333" s="35"/>
      <c r="BQ333" s="26"/>
      <c r="BR333" s="26"/>
      <c r="BS333" s="26"/>
      <c r="BT333" s="35"/>
      <c r="BU333" s="35"/>
      <c r="BV333" s="35"/>
      <c r="BW333" s="26"/>
      <c r="BX333" s="26"/>
      <c r="BY333" s="26"/>
      <c r="BZ333" s="27"/>
      <c r="CA333" s="35"/>
      <c r="CB333" s="35"/>
      <c r="CC333" s="35"/>
      <c r="CD333" s="35"/>
      <c r="CE333" s="35"/>
      <c r="CF333" s="35"/>
      <c r="CG333" s="35"/>
      <c r="CH333" s="35"/>
      <c r="CI333" s="35"/>
      <c r="CJ333" s="26"/>
      <c r="CK333" s="26"/>
      <c r="CL333" s="26"/>
      <c r="CM333" s="35"/>
      <c r="CN333" s="35"/>
      <c r="CO333" s="35"/>
      <c r="CP333" s="26"/>
      <c r="CQ333" s="26"/>
      <c r="CR333" s="26"/>
      <c r="CS333" s="26"/>
      <c r="CT333" s="47"/>
      <c r="CU333" s="47"/>
      <c r="CV333" s="47"/>
      <c r="CW333" s="47"/>
      <c r="CX333" s="47"/>
      <c r="CY333" s="47"/>
      <c r="CZ333" s="47"/>
      <c r="DA333" s="47"/>
    </row>
    <row r="334" spans="1:105" s="1" customFormat="1" ht="24" customHeight="1" x14ac:dyDescent="0.3">
      <c r="A334" s="3"/>
      <c r="B334" s="11"/>
      <c r="C334" s="11"/>
      <c r="D334" s="23"/>
      <c r="E334" s="23"/>
      <c r="F334" s="23"/>
      <c r="G334" s="23"/>
      <c r="H334" s="11"/>
      <c r="I334" s="11"/>
      <c r="J334" s="3"/>
      <c r="K334" s="12"/>
      <c r="L334" s="12"/>
      <c r="M334" s="12"/>
      <c r="O334" s="12"/>
      <c r="P334" s="12"/>
      <c r="Q334" s="12"/>
      <c r="S334" s="3"/>
      <c r="T334" s="3"/>
      <c r="U334" s="22"/>
      <c r="V334" s="35"/>
      <c r="W334" s="35"/>
      <c r="X334" s="35"/>
      <c r="Y334" s="35"/>
      <c r="Z334" s="35"/>
      <c r="AA334" s="35"/>
      <c r="AB334" s="35"/>
      <c r="AC334" s="35"/>
      <c r="AD334" s="35"/>
      <c r="AE334" s="26"/>
      <c r="AF334" s="26"/>
      <c r="AG334" s="26"/>
      <c r="AH334" s="35"/>
      <c r="AI334" s="35"/>
      <c r="AJ334" s="35"/>
      <c r="AK334" s="26"/>
      <c r="AL334" s="26"/>
      <c r="AM334" s="26"/>
      <c r="AN334" s="26"/>
      <c r="AO334" s="35"/>
      <c r="AP334" s="35"/>
      <c r="AQ334" s="35"/>
      <c r="AR334" s="35"/>
      <c r="AS334" s="35"/>
      <c r="AT334" s="35"/>
      <c r="AU334" s="35"/>
      <c r="AV334" s="35"/>
      <c r="AW334" s="35"/>
      <c r="AX334" s="26"/>
      <c r="AY334" s="26"/>
      <c r="AZ334" s="26"/>
      <c r="BA334" s="35"/>
      <c r="BB334" s="35"/>
      <c r="BC334" s="35"/>
      <c r="BD334" s="26"/>
      <c r="BE334" s="26"/>
      <c r="BF334" s="26"/>
      <c r="BG334" s="27"/>
      <c r="BH334" s="35"/>
      <c r="BI334" s="35"/>
      <c r="BJ334" s="35"/>
      <c r="BK334" s="35"/>
      <c r="BL334" s="35"/>
      <c r="BM334" s="35"/>
      <c r="BN334" s="35"/>
      <c r="BO334" s="35"/>
      <c r="BP334" s="35"/>
      <c r="BQ334" s="26"/>
      <c r="BR334" s="26"/>
      <c r="BS334" s="26"/>
      <c r="BT334" s="35"/>
      <c r="BU334" s="35"/>
      <c r="BV334" s="35"/>
      <c r="BW334" s="26"/>
      <c r="BX334" s="26"/>
      <c r="BY334" s="26"/>
      <c r="BZ334" s="27"/>
      <c r="CA334" s="35"/>
      <c r="CB334" s="35"/>
      <c r="CC334" s="35"/>
      <c r="CD334" s="35"/>
      <c r="CE334" s="35"/>
      <c r="CF334" s="35"/>
      <c r="CG334" s="35"/>
      <c r="CH334" s="35"/>
      <c r="CI334" s="35"/>
      <c r="CJ334" s="26"/>
      <c r="CK334" s="26"/>
      <c r="CL334" s="26"/>
      <c r="CM334" s="35"/>
      <c r="CN334" s="35"/>
      <c r="CO334" s="35"/>
      <c r="CP334" s="26"/>
      <c r="CQ334" s="26"/>
      <c r="CR334" s="26"/>
      <c r="CS334" s="26"/>
      <c r="CT334" s="47"/>
      <c r="CU334" s="47"/>
      <c r="CV334" s="47"/>
      <c r="CW334" s="47"/>
      <c r="CX334" s="47"/>
      <c r="CY334" s="47"/>
      <c r="CZ334" s="47"/>
      <c r="DA334" s="47"/>
    </row>
    <row r="335" spans="1:105" s="1" customFormat="1" ht="24" customHeight="1" x14ac:dyDescent="0.3">
      <c r="A335" s="3"/>
      <c r="B335" s="11"/>
      <c r="C335" s="11"/>
      <c r="D335" s="23"/>
      <c r="E335" s="23"/>
      <c r="F335" s="23"/>
      <c r="G335" s="23"/>
      <c r="H335" s="11"/>
      <c r="I335" s="11"/>
      <c r="J335" s="3"/>
      <c r="K335" s="12"/>
      <c r="L335" s="12"/>
      <c r="M335" s="12"/>
      <c r="O335" s="12"/>
      <c r="P335" s="12"/>
      <c r="Q335" s="12"/>
      <c r="S335" s="3"/>
      <c r="T335" s="3"/>
      <c r="U335" s="22"/>
      <c r="V335" s="35"/>
      <c r="W335" s="35"/>
      <c r="X335" s="35"/>
      <c r="Y335" s="35"/>
      <c r="Z335" s="35"/>
      <c r="AA335" s="35"/>
      <c r="AB335" s="35"/>
      <c r="AC335" s="35"/>
      <c r="AD335" s="35"/>
      <c r="AE335" s="26"/>
      <c r="AF335" s="26"/>
      <c r="AG335" s="26"/>
      <c r="AH335" s="35"/>
      <c r="AI335" s="35"/>
      <c r="AJ335" s="35"/>
      <c r="AK335" s="26"/>
      <c r="AL335" s="26"/>
      <c r="AM335" s="26"/>
      <c r="AN335" s="26"/>
      <c r="AO335" s="35"/>
      <c r="AP335" s="35"/>
      <c r="AQ335" s="35"/>
      <c r="AR335" s="35"/>
      <c r="AS335" s="35"/>
      <c r="AT335" s="35"/>
      <c r="AU335" s="35"/>
      <c r="AV335" s="35"/>
      <c r="AW335" s="35"/>
      <c r="AX335" s="26"/>
      <c r="AY335" s="26"/>
      <c r="AZ335" s="26"/>
      <c r="BA335" s="35"/>
      <c r="BB335" s="35"/>
      <c r="BC335" s="35"/>
      <c r="BD335" s="26"/>
      <c r="BE335" s="26"/>
      <c r="BF335" s="26"/>
      <c r="BG335" s="27"/>
      <c r="BH335" s="35"/>
      <c r="BI335" s="35"/>
      <c r="BJ335" s="35"/>
      <c r="BK335" s="35"/>
      <c r="BL335" s="35"/>
      <c r="BM335" s="35"/>
      <c r="BN335" s="35"/>
      <c r="BO335" s="35"/>
      <c r="BP335" s="35"/>
      <c r="BQ335" s="26"/>
      <c r="BR335" s="26"/>
      <c r="BS335" s="26"/>
      <c r="BT335" s="35"/>
      <c r="BU335" s="35"/>
      <c r="BV335" s="35"/>
      <c r="BW335" s="26"/>
      <c r="BX335" s="26"/>
      <c r="BY335" s="26"/>
      <c r="BZ335" s="27"/>
      <c r="CA335" s="35"/>
      <c r="CB335" s="35"/>
      <c r="CC335" s="35"/>
      <c r="CD335" s="35"/>
      <c r="CE335" s="35"/>
      <c r="CF335" s="35"/>
      <c r="CG335" s="35"/>
      <c r="CH335" s="35"/>
      <c r="CI335" s="35"/>
      <c r="CJ335" s="26"/>
      <c r="CK335" s="26"/>
      <c r="CL335" s="26"/>
      <c r="CM335" s="35"/>
      <c r="CN335" s="35"/>
      <c r="CO335" s="35"/>
      <c r="CP335" s="26"/>
      <c r="CQ335" s="26"/>
      <c r="CR335" s="26"/>
      <c r="CS335" s="26"/>
      <c r="CT335" s="47"/>
      <c r="CU335" s="47"/>
      <c r="CV335" s="47"/>
      <c r="CW335" s="47"/>
      <c r="CX335" s="47"/>
      <c r="CY335" s="47"/>
      <c r="CZ335" s="47"/>
      <c r="DA335" s="47"/>
    </row>
    <row r="336" spans="1:105" s="1" customFormat="1" ht="24" customHeight="1" x14ac:dyDescent="0.3">
      <c r="A336" s="3"/>
      <c r="B336" s="11"/>
      <c r="C336" s="11"/>
      <c r="D336" s="23"/>
      <c r="E336" s="23"/>
      <c r="F336" s="23"/>
      <c r="G336" s="23"/>
      <c r="H336" s="11"/>
      <c r="I336" s="11"/>
      <c r="J336" s="3"/>
      <c r="K336" s="12"/>
      <c r="L336" s="12"/>
      <c r="M336" s="12"/>
      <c r="O336" s="12"/>
      <c r="P336" s="12"/>
      <c r="Q336" s="12"/>
      <c r="S336" s="3"/>
      <c r="T336" s="3"/>
      <c r="U336" s="22"/>
      <c r="V336" s="35"/>
      <c r="W336" s="35"/>
      <c r="X336" s="35"/>
      <c r="Y336" s="35"/>
      <c r="Z336" s="35"/>
      <c r="AA336" s="35"/>
      <c r="AB336" s="35"/>
      <c r="AC336" s="35"/>
      <c r="AD336" s="35"/>
      <c r="AE336" s="26"/>
      <c r="AF336" s="26"/>
      <c r="AG336" s="26"/>
      <c r="AH336" s="35"/>
      <c r="AI336" s="35"/>
      <c r="AJ336" s="35"/>
      <c r="AK336" s="26"/>
      <c r="AL336" s="26"/>
      <c r="AM336" s="26"/>
      <c r="AN336" s="26"/>
      <c r="AO336" s="35"/>
      <c r="AP336" s="35"/>
      <c r="AQ336" s="35"/>
      <c r="AR336" s="35"/>
      <c r="AS336" s="35"/>
      <c r="AT336" s="35"/>
      <c r="AU336" s="35"/>
      <c r="AV336" s="35"/>
      <c r="AW336" s="35"/>
      <c r="AX336" s="26"/>
      <c r="AY336" s="26"/>
      <c r="AZ336" s="26"/>
      <c r="BA336" s="35"/>
      <c r="BB336" s="35"/>
      <c r="BC336" s="35"/>
      <c r="BD336" s="26"/>
      <c r="BE336" s="26"/>
      <c r="BF336" s="26"/>
      <c r="BG336" s="27"/>
      <c r="BH336" s="35"/>
      <c r="BI336" s="35"/>
      <c r="BJ336" s="35"/>
      <c r="BK336" s="35"/>
      <c r="BL336" s="35"/>
      <c r="BM336" s="35"/>
      <c r="BN336" s="35"/>
      <c r="BO336" s="35"/>
      <c r="BP336" s="35"/>
      <c r="BQ336" s="26"/>
      <c r="BR336" s="26"/>
      <c r="BS336" s="26"/>
      <c r="BT336" s="35"/>
      <c r="BU336" s="35"/>
      <c r="BV336" s="35"/>
      <c r="BW336" s="26"/>
      <c r="BX336" s="26"/>
      <c r="BY336" s="26"/>
      <c r="BZ336" s="27"/>
      <c r="CA336" s="35"/>
      <c r="CB336" s="35"/>
      <c r="CC336" s="35"/>
      <c r="CD336" s="35"/>
      <c r="CE336" s="35"/>
      <c r="CF336" s="35"/>
      <c r="CG336" s="35"/>
      <c r="CH336" s="35"/>
      <c r="CI336" s="35"/>
      <c r="CJ336" s="26"/>
      <c r="CK336" s="26"/>
      <c r="CL336" s="26"/>
      <c r="CM336" s="35"/>
      <c r="CN336" s="35"/>
      <c r="CO336" s="35"/>
      <c r="CP336" s="26"/>
      <c r="CQ336" s="26"/>
      <c r="CR336" s="26"/>
      <c r="CS336" s="26"/>
      <c r="CT336" s="47"/>
      <c r="CU336" s="47"/>
      <c r="CV336" s="47"/>
      <c r="CW336" s="47"/>
      <c r="CX336" s="47"/>
      <c r="CY336" s="47"/>
      <c r="CZ336" s="47"/>
      <c r="DA336" s="47"/>
    </row>
    <row r="337" spans="1:105" s="1" customFormat="1" ht="24" customHeight="1" x14ac:dyDescent="0.3">
      <c r="A337" s="3"/>
      <c r="B337" s="11"/>
      <c r="C337" s="11"/>
      <c r="D337" s="23"/>
      <c r="E337" s="23"/>
      <c r="F337" s="23"/>
      <c r="G337" s="23"/>
      <c r="H337" s="11"/>
      <c r="I337" s="11"/>
      <c r="J337" s="3"/>
      <c r="K337" s="12"/>
      <c r="L337" s="12"/>
      <c r="M337" s="12"/>
      <c r="O337" s="12"/>
      <c r="P337" s="12"/>
      <c r="Q337" s="12"/>
      <c r="S337" s="3"/>
      <c r="T337" s="3"/>
      <c r="U337" s="22"/>
      <c r="V337" s="35"/>
      <c r="W337" s="35"/>
      <c r="X337" s="35"/>
      <c r="Y337" s="35"/>
      <c r="Z337" s="35"/>
      <c r="AA337" s="35"/>
      <c r="AB337" s="35"/>
      <c r="AC337" s="35"/>
      <c r="AD337" s="35"/>
      <c r="AE337" s="26"/>
      <c r="AF337" s="26"/>
      <c r="AG337" s="26"/>
      <c r="AH337" s="35"/>
      <c r="AI337" s="35"/>
      <c r="AJ337" s="35"/>
      <c r="AK337" s="26"/>
      <c r="AL337" s="26"/>
      <c r="AM337" s="26"/>
      <c r="AN337" s="26"/>
      <c r="AO337" s="35"/>
      <c r="AP337" s="35"/>
      <c r="AQ337" s="35"/>
      <c r="AR337" s="35"/>
      <c r="AS337" s="35"/>
      <c r="AT337" s="35"/>
      <c r="AU337" s="35"/>
      <c r="AV337" s="35"/>
      <c r="AW337" s="35"/>
      <c r="AX337" s="26"/>
      <c r="AY337" s="26"/>
      <c r="AZ337" s="26"/>
      <c r="BA337" s="35"/>
      <c r="BB337" s="35"/>
      <c r="BC337" s="35"/>
      <c r="BD337" s="26"/>
      <c r="BE337" s="26"/>
      <c r="BF337" s="26"/>
      <c r="BG337" s="27"/>
      <c r="BH337" s="35"/>
      <c r="BI337" s="35"/>
      <c r="BJ337" s="35"/>
      <c r="BK337" s="35"/>
      <c r="BL337" s="35"/>
      <c r="BM337" s="35"/>
      <c r="BN337" s="35"/>
      <c r="BO337" s="35"/>
      <c r="BP337" s="35"/>
      <c r="BQ337" s="26"/>
      <c r="BR337" s="26"/>
      <c r="BS337" s="26"/>
      <c r="BT337" s="35"/>
      <c r="BU337" s="35"/>
      <c r="BV337" s="35"/>
      <c r="BW337" s="26"/>
      <c r="BX337" s="26"/>
      <c r="BY337" s="26"/>
      <c r="BZ337" s="27"/>
      <c r="CA337" s="35"/>
      <c r="CB337" s="35"/>
      <c r="CC337" s="35"/>
      <c r="CD337" s="35"/>
      <c r="CE337" s="35"/>
      <c r="CF337" s="35"/>
      <c r="CG337" s="35"/>
      <c r="CH337" s="35"/>
      <c r="CI337" s="35"/>
      <c r="CJ337" s="26"/>
      <c r="CK337" s="26"/>
      <c r="CL337" s="26"/>
      <c r="CM337" s="35"/>
      <c r="CN337" s="35"/>
      <c r="CO337" s="35"/>
      <c r="CP337" s="26"/>
      <c r="CQ337" s="26"/>
      <c r="CR337" s="26"/>
      <c r="CS337" s="26"/>
      <c r="CT337" s="47"/>
      <c r="CU337" s="47"/>
      <c r="CV337" s="47"/>
      <c r="CW337" s="47"/>
      <c r="CX337" s="47"/>
      <c r="CY337" s="47"/>
      <c r="CZ337" s="47"/>
      <c r="DA337" s="47"/>
    </row>
    <row r="338" spans="1:105" s="1" customFormat="1" ht="24" customHeight="1" x14ac:dyDescent="0.3">
      <c r="A338" s="3"/>
      <c r="B338" s="11"/>
      <c r="C338" s="11"/>
      <c r="D338" s="23"/>
      <c r="E338" s="23"/>
      <c r="F338" s="23"/>
      <c r="G338" s="23"/>
      <c r="H338" s="11"/>
      <c r="I338" s="11"/>
      <c r="J338" s="3"/>
      <c r="K338" s="12"/>
      <c r="L338" s="12"/>
      <c r="M338" s="12"/>
      <c r="O338" s="12"/>
      <c r="P338" s="12"/>
      <c r="Q338" s="12"/>
      <c r="S338" s="3"/>
      <c r="T338" s="3"/>
      <c r="U338" s="22"/>
      <c r="V338" s="35"/>
      <c r="W338" s="35"/>
      <c r="X338" s="35"/>
      <c r="Y338" s="35"/>
      <c r="Z338" s="35"/>
      <c r="AA338" s="35"/>
      <c r="AB338" s="35"/>
      <c r="AC338" s="35"/>
      <c r="AD338" s="35"/>
      <c r="AE338" s="26"/>
      <c r="AF338" s="26"/>
      <c r="AG338" s="26"/>
      <c r="AH338" s="35"/>
      <c r="AI338" s="35"/>
      <c r="AJ338" s="35"/>
      <c r="AK338" s="26"/>
      <c r="AL338" s="26"/>
      <c r="AM338" s="26"/>
      <c r="AN338" s="26"/>
      <c r="AO338" s="35"/>
      <c r="AP338" s="35"/>
      <c r="AQ338" s="35"/>
      <c r="AR338" s="35"/>
      <c r="AS338" s="35"/>
      <c r="AT338" s="35"/>
      <c r="AU338" s="35"/>
      <c r="AV338" s="35"/>
      <c r="AW338" s="35"/>
      <c r="AX338" s="26"/>
      <c r="AY338" s="26"/>
      <c r="AZ338" s="26"/>
      <c r="BA338" s="35"/>
      <c r="BB338" s="35"/>
      <c r="BC338" s="35"/>
      <c r="BD338" s="26"/>
      <c r="BE338" s="26"/>
      <c r="BF338" s="26"/>
      <c r="BG338" s="27"/>
      <c r="BH338" s="35"/>
      <c r="BI338" s="35"/>
      <c r="BJ338" s="35"/>
      <c r="BK338" s="35"/>
      <c r="BL338" s="35"/>
      <c r="BM338" s="35"/>
      <c r="BN338" s="35"/>
      <c r="BO338" s="35"/>
      <c r="BP338" s="35"/>
      <c r="BQ338" s="26"/>
      <c r="BR338" s="26"/>
      <c r="BS338" s="26"/>
      <c r="BT338" s="35"/>
      <c r="BU338" s="35"/>
      <c r="BV338" s="35"/>
      <c r="BW338" s="26"/>
      <c r="BX338" s="26"/>
      <c r="BY338" s="26"/>
      <c r="BZ338" s="27"/>
      <c r="CA338" s="35"/>
      <c r="CB338" s="35"/>
      <c r="CC338" s="35"/>
      <c r="CD338" s="35"/>
      <c r="CE338" s="35"/>
      <c r="CF338" s="35"/>
      <c r="CG338" s="35"/>
      <c r="CH338" s="35"/>
      <c r="CI338" s="35"/>
      <c r="CJ338" s="26"/>
      <c r="CK338" s="26"/>
      <c r="CL338" s="26"/>
      <c r="CM338" s="35"/>
      <c r="CN338" s="35"/>
      <c r="CO338" s="35"/>
      <c r="CP338" s="26"/>
      <c r="CQ338" s="26"/>
      <c r="CR338" s="26"/>
      <c r="CS338" s="26"/>
      <c r="CT338" s="47"/>
      <c r="CU338" s="47"/>
      <c r="CV338" s="47"/>
      <c r="CW338" s="47"/>
      <c r="CX338" s="47"/>
      <c r="CY338" s="47"/>
      <c r="CZ338" s="47"/>
      <c r="DA338" s="47"/>
    </row>
    <row r="339" spans="1:105" s="1" customFormat="1" ht="24" customHeight="1" x14ac:dyDescent="0.3">
      <c r="A339" s="3"/>
      <c r="B339" s="11"/>
      <c r="C339" s="11"/>
      <c r="D339" s="23"/>
      <c r="E339" s="23"/>
      <c r="F339" s="23"/>
      <c r="G339" s="23"/>
      <c r="H339" s="11"/>
      <c r="I339" s="11"/>
      <c r="J339" s="3"/>
      <c r="K339" s="12"/>
      <c r="L339" s="12"/>
      <c r="M339" s="12"/>
      <c r="O339" s="12"/>
      <c r="P339" s="12"/>
      <c r="Q339" s="12"/>
      <c r="S339" s="3"/>
      <c r="T339" s="3"/>
      <c r="U339" s="22"/>
      <c r="V339" s="35"/>
      <c r="W339" s="35"/>
      <c r="X339" s="35"/>
      <c r="Y339" s="35"/>
      <c r="Z339" s="35"/>
      <c r="AA339" s="35"/>
      <c r="AB339" s="35"/>
      <c r="AC339" s="35"/>
      <c r="AD339" s="35"/>
      <c r="AE339" s="26"/>
      <c r="AF339" s="26"/>
      <c r="AG339" s="26"/>
      <c r="AH339" s="35"/>
      <c r="AI339" s="35"/>
      <c r="AJ339" s="35"/>
      <c r="AK339" s="26"/>
      <c r="AL339" s="26"/>
      <c r="AM339" s="26"/>
      <c r="AN339" s="26"/>
      <c r="AO339" s="35"/>
      <c r="AP339" s="35"/>
      <c r="AQ339" s="35"/>
      <c r="AR339" s="35"/>
      <c r="AS339" s="35"/>
      <c r="AT339" s="35"/>
      <c r="AU339" s="35"/>
      <c r="AV339" s="35"/>
      <c r="AW339" s="35"/>
      <c r="AX339" s="26"/>
      <c r="AY339" s="26"/>
      <c r="AZ339" s="26"/>
      <c r="BA339" s="35"/>
      <c r="BB339" s="35"/>
      <c r="BC339" s="35"/>
      <c r="BD339" s="26"/>
      <c r="BE339" s="26"/>
      <c r="BF339" s="26"/>
      <c r="BG339" s="27"/>
      <c r="BH339" s="35"/>
      <c r="BI339" s="35"/>
      <c r="BJ339" s="35"/>
      <c r="BK339" s="35"/>
      <c r="BL339" s="35"/>
      <c r="BM339" s="35"/>
      <c r="BN339" s="35"/>
      <c r="BO339" s="35"/>
      <c r="BP339" s="35"/>
      <c r="BQ339" s="26"/>
      <c r="BR339" s="26"/>
      <c r="BS339" s="26"/>
      <c r="BT339" s="35"/>
      <c r="BU339" s="35"/>
      <c r="BV339" s="35"/>
      <c r="BW339" s="26"/>
      <c r="BX339" s="26"/>
      <c r="BY339" s="26"/>
      <c r="BZ339" s="27"/>
      <c r="CA339" s="35"/>
      <c r="CB339" s="35"/>
      <c r="CC339" s="35"/>
      <c r="CD339" s="35"/>
      <c r="CE339" s="35"/>
      <c r="CF339" s="35"/>
      <c r="CG339" s="35"/>
      <c r="CH339" s="35"/>
      <c r="CI339" s="35"/>
      <c r="CJ339" s="26"/>
      <c r="CK339" s="26"/>
      <c r="CL339" s="26"/>
      <c r="CM339" s="35"/>
      <c r="CN339" s="35"/>
      <c r="CO339" s="35"/>
      <c r="CP339" s="26"/>
      <c r="CQ339" s="26"/>
      <c r="CR339" s="26"/>
      <c r="CS339" s="26"/>
      <c r="CT339" s="47"/>
      <c r="CU339" s="47"/>
      <c r="CV339" s="47"/>
      <c r="CW339" s="47"/>
      <c r="CX339" s="47"/>
      <c r="CY339" s="47"/>
      <c r="CZ339" s="47"/>
      <c r="DA339" s="47"/>
    </row>
    <row r="340" spans="1:105" s="1" customFormat="1" ht="24" customHeight="1" x14ac:dyDescent="0.3">
      <c r="A340" s="3"/>
      <c r="B340" s="11"/>
      <c r="C340" s="11"/>
      <c r="D340" s="23"/>
      <c r="E340" s="23"/>
      <c r="F340" s="23"/>
      <c r="G340" s="23"/>
      <c r="H340" s="11"/>
      <c r="I340" s="11"/>
      <c r="J340" s="3"/>
      <c r="K340" s="12"/>
      <c r="L340" s="12"/>
      <c r="M340" s="12"/>
      <c r="O340" s="12"/>
      <c r="P340" s="12"/>
      <c r="Q340" s="12"/>
      <c r="S340" s="3"/>
      <c r="T340" s="3"/>
      <c r="U340" s="22"/>
      <c r="V340" s="35"/>
      <c r="W340" s="35"/>
      <c r="X340" s="35"/>
      <c r="Y340" s="35"/>
      <c r="Z340" s="35"/>
      <c r="AA340" s="35"/>
      <c r="AB340" s="35"/>
      <c r="AC340" s="35"/>
      <c r="AD340" s="35"/>
      <c r="AE340" s="26"/>
      <c r="AF340" s="26"/>
      <c r="AG340" s="26"/>
      <c r="AH340" s="35"/>
      <c r="AI340" s="35"/>
      <c r="AJ340" s="35"/>
      <c r="AK340" s="26"/>
      <c r="AL340" s="26"/>
      <c r="AM340" s="26"/>
      <c r="AN340" s="26"/>
      <c r="AO340" s="35"/>
      <c r="AP340" s="35"/>
      <c r="AQ340" s="35"/>
      <c r="AR340" s="35"/>
      <c r="AS340" s="35"/>
      <c r="AT340" s="35"/>
      <c r="AU340" s="35"/>
      <c r="AV340" s="35"/>
      <c r="AW340" s="35"/>
      <c r="AX340" s="26"/>
      <c r="AY340" s="26"/>
      <c r="AZ340" s="26"/>
      <c r="BA340" s="35"/>
      <c r="BB340" s="35"/>
      <c r="BC340" s="35"/>
      <c r="BD340" s="26"/>
      <c r="BE340" s="26"/>
      <c r="BF340" s="26"/>
      <c r="BG340" s="27"/>
      <c r="BH340" s="35"/>
      <c r="BI340" s="35"/>
      <c r="BJ340" s="35"/>
      <c r="BK340" s="35"/>
      <c r="BL340" s="35"/>
      <c r="BM340" s="35"/>
      <c r="BN340" s="35"/>
      <c r="BO340" s="35"/>
      <c r="BP340" s="35"/>
      <c r="BQ340" s="26"/>
      <c r="BR340" s="26"/>
      <c r="BS340" s="26"/>
      <c r="BT340" s="35"/>
      <c r="BU340" s="35"/>
      <c r="BV340" s="35"/>
      <c r="BW340" s="26"/>
      <c r="BX340" s="26"/>
      <c r="BY340" s="26"/>
      <c r="BZ340" s="27"/>
      <c r="CA340" s="35"/>
      <c r="CB340" s="35"/>
      <c r="CC340" s="35"/>
      <c r="CD340" s="35"/>
      <c r="CE340" s="35"/>
      <c r="CF340" s="35"/>
      <c r="CG340" s="35"/>
      <c r="CH340" s="35"/>
      <c r="CI340" s="35"/>
      <c r="CJ340" s="26"/>
      <c r="CK340" s="26"/>
      <c r="CL340" s="26"/>
      <c r="CM340" s="35"/>
      <c r="CN340" s="35"/>
      <c r="CO340" s="35"/>
      <c r="CP340" s="26"/>
      <c r="CQ340" s="26"/>
      <c r="CR340" s="26"/>
      <c r="CS340" s="26"/>
      <c r="CT340" s="47"/>
      <c r="CU340" s="47"/>
      <c r="CV340" s="47"/>
      <c r="CW340" s="47"/>
      <c r="CX340" s="47"/>
      <c r="CY340" s="47"/>
      <c r="CZ340" s="47"/>
      <c r="DA340" s="47"/>
    </row>
    <row r="341" spans="1:105" s="1" customFormat="1" ht="24" customHeight="1" x14ac:dyDescent="0.3">
      <c r="A341" s="3"/>
      <c r="B341" s="11"/>
      <c r="C341" s="11"/>
      <c r="D341" s="23"/>
      <c r="E341" s="23"/>
      <c r="F341" s="23"/>
      <c r="G341" s="23"/>
      <c r="H341" s="11"/>
      <c r="I341" s="11"/>
      <c r="J341" s="3"/>
      <c r="K341" s="12"/>
      <c r="L341" s="12"/>
      <c r="M341" s="12"/>
      <c r="O341" s="12"/>
      <c r="P341" s="12"/>
      <c r="Q341" s="12"/>
      <c r="S341" s="3"/>
      <c r="T341" s="3"/>
      <c r="U341" s="22"/>
      <c r="V341" s="35"/>
      <c r="W341" s="35"/>
      <c r="X341" s="35"/>
      <c r="Y341" s="35"/>
      <c r="Z341" s="35"/>
      <c r="AA341" s="35"/>
      <c r="AB341" s="35"/>
      <c r="AC341" s="35"/>
      <c r="AD341" s="35"/>
      <c r="AE341" s="26"/>
      <c r="AF341" s="26"/>
      <c r="AG341" s="26"/>
      <c r="AH341" s="35"/>
      <c r="AI341" s="35"/>
      <c r="AJ341" s="35"/>
      <c r="AK341" s="26"/>
      <c r="AL341" s="26"/>
      <c r="AM341" s="26"/>
      <c r="AN341" s="26"/>
      <c r="AO341" s="35"/>
      <c r="AP341" s="35"/>
      <c r="AQ341" s="35"/>
      <c r="AR341" s="35"/>
      <c r="AS341" s="35"/>
      <c r="AT341" s="35"/>
      <c r="AU341" s="35"/>
      <c r="AV341" s="35"/>
      <c r="AW341" s="35"/>
      <c r="AX341" s="26"/>
      <c r="AY341" s="26"/>
      <c r="AZ341" s="26"/>
      <c r="BA341" s="35"/>
      <c r="BB341" s="35"/>
      <c r="BC341" s="35"/>
      <c r="BD341" s="26"/>
      <c r="BE341" s="26"/>
      <c r="BF341" s="26"/>
      <c r="BG341" s="27"/>
      <c r="BH341" s="35"/>
      <c r="BI341" s="35"/>
      <c r="BJ341" s="35"/>
      <c r="BK341" s="35"/>
      <c r="BL341" s="35"/>
      <c r="BM341" s="35"/>
      <c r="BN341" s="35"/>
      <c r="BO341" s="35"/>
      <c r="BP341" s="35"/>
      <c r="BQ341" s="26"/>
      <c r="BR341" s="26"/>
      <c r="BS341" s="26"/>
      <c r="BT341" s="35"/>
      <c r="BU341" s="35"/>
      <c r="BV341" s="35"/>
      <c r="BW341" s="26"/>
      <c r="BX341" s="26"/>
      <c r="BY341" s="26"/>
      <c r="BZ341" s="27"/>
      <c r="CA341" s="35"/>
      <c r="CB341" s="35"/>
      <c r="CC341" s="35"/>
      <c r="CD341" s="35"/>
      <c r="CE341" s="35"/>
      <c r="CF341" s="35"/>
      <c r="CG341" s="35"/>
      <c r="CH341" s="35"/>
      <c r="CI341" s="35"/>
      <c r="CJ341" s="26"/>
      <c r="CK341" s="26"/>
      <c r="CL341" s="26"/>
      <c r="CM341" s="35"/>
      <c r="CN341" s="35"/>
      <c r="CO341" s="35"/>
      <c r="CP341" s="26"/>
      <c r="CQ341" s="26"/>
      <c r="CR341" s="26"/>
      <c r="CS341" s="26"/>
      <c r="CT341" s="47"/>
      <c r="CU341" s="47"/>
      <c r="CV341" s="47"/>
      <c r="CW341" s="47"/>
      <c r="CX341" s="47"/>
      <c r="CY341" s="47"/>
      <c r="CZ341" s="47"/>
      <c r="DA341" s="47"/>
    </row>
    <row r="342" spans="1:105" s="1" customFormat="1" ht="24" customHeight="1" x14ac:dyDescent="0.3">
      <c r="A342" s="3"/>
      <c r="B342" s="11"/>
      <c r="C342" s="11"/>
      <c r="D342" s="23"/>
      <c r="E342" s="23"/>
      <c r="F342" s="23"/>
      <c r="G342" s="23"/>
      <c r="H342" s="11"/>
      <c r="I342" s="11"/>
      <c r="J342" s="3"/>
      <c r="K342" s="12"/>
      <c r="L342" s="12"/>
      <c r="M342" s="12"/>
      <c r="O342" s="12"/>
      <c r="P342" s="12"/>
      <c r="Q342" s="12"/>
      <c r="S342" s="3"/>
      <c r="T342" s="3"/>
      <c r="U342" s="22"/>
      <c r="V342" s="35"/>
      <c r="W342" s="35"/>
      <c r="X342" s="35"/>
      <c r="Y342" s="35"/>
      <c r="Z342" s="35"/>
      <c r="AA342" s="35"/>
      <c r="AB342" s="35"/>
      <c r="AC342" s="35"/>
      <c r="AD342" s="35"/>
      <c r="AE342" s="26"/>
      <c r="AF342" s="26"/>
      <c r="AG342" s="26"/>
      <c r="AH342" s="35"/>
      <c r="AI342" s="35"/>
      <c r="AJ342" s="35"/>
      <c r="AK342" s="26"/>
      <c r="AL342" s="26"/>
      <c r="AM342" s="26"/>
      <c r="AN342" s="26"/>
      <c r="AO342" s="35"/>
      <c r="AP342" s="35"/>
      <c r="AQ342" s="35"/>
      <c r="AR342" s="35"/>
      <c r="AS342" s="35"/>
      <c r="AT342" s="35"/>
      <c r="AU342" s="35"/>
      <c r="AV342" s="35"/>
      <c r="AW342" s="35"/>
      <c r="AX342" s="26"/>
      <c r="AY342" s="26"/>
      <c r="AZ342" s="26"/>
      <c r="BA342" s="35"/>
      <c r="BB342" s="35"/>
      <c r="BC342" s="35"/>
      <c r="BD342" s="26"/>
      <c r="BE342" s="26"/>
      <c r="BF342" s="26"/>
      <c r="BG342" s="27"/>
      <c r="BH342" s="35"/>
      <c r="BI342" s="35"/>
      <c r="BJ342" s="35"/>
      <c r="BK342" s="35"/>
      <c r="BL342" s="35"/>
      <c r="BM342" s="35"/>
      <c r="BN342" s="35"/>
      <c r="BO342" s="35"/>
      <c r="BP342" s="35"/>
      <c r="BQ342" s="26"/>
      <c r="BR342" s="26"/>
      <c r="BS342" s="26"/>
      <c r="BT342" s="35"/>
      <c r="BU342" s="35"/>
      <c r="BV342" s="35"/>
      <c r="BW342" s="26"/>
      <c r="BX342" s="26"/>
      <c r="BY342" s="26"/>
      <c r="BZ342" s="27"/>
      <c r="CA342" s="35"/>
      <c r="CB342" s="35"/>
      <c r="CC342" s="35"/>
      <c r="CD342" s="35"/>
      <c r="CE342" s="35"/>
      <c r="CF342" s="35"/>
      <c r="CG342" s="35"/>
      <c r="CH342" s="35"/>
      <c r="CI342" s="35"/>
      <c r="CJ342" s="26"/>
      <c r="CK342" s="26"/>
      <c r="CL342" s="26"/>
      <c r="CM342" s="35"/>
      <c r="CN342" s="35"/>
      <c r="CO342" s="35"/>
      <c r="CP342" s="26"/>
      <c r="CQ342" s="26"/>
      <c r="CR342" s="26"/>
      <c r="CS342" s="26"/>
      <c r="CT342" s="47"/>
      <c r="CU342" s="47"/>
      <c r="CV342" s="47"/>
      <c r="CW342" s="47"/>
      <c r="CX342" s="47"/>
      <c r="CY342" s="47"/>
      <c r="CZ342" s="47"/>
      <c r="DA342" s="47"/>
    </row>
    <row r="343" spans="1:105" s="1" customFormat="1" ht="24" customHeight="1" x14ac:dyDescent="0.3">
      <c r="A343" s="3"/>
      <c r="B343" s="11"/>
      <c r="C343" s="11"/>
      <c r="D343" s="23"/>
      <c r="E343" s="23"/>
      <c r="F343" s="23"/>
      <c r="G343" s="23"/>
      <c r="H343" s="11"/>
      <c r="I343" s="11"/>
      <c r="J343" s="3"/>
      <c r="K343" s="12"/>
      <c r="L343" s="12"/>
      <c r="M343" s="12"/>
      <c r="O343" s="12"/>
      <c r="P343" s="12"/>
      <c r="Q343" s="12"/>
      <c r="S343" s="3"/>
      <c r="T343" s="3"/>
      <c r="U343" s="22"/>
      <c r="V343" s="35"/>
      <c r="W343" s="35"/>
      <c r="X343" s="35"/>
      <c r="Y343" s="35"/>
      <c r="Z343" s="35"/>
      <c r="AA343" s="35"/>
      <c r="AB343" s="35"/>
      <c r="AC343" s="35"/>
      <c r="AD343" s="35"/>
      <c r="AE343" s="26"/>
      <c r="AF343" s="26"/>
      <c r="AG343" s="26"/>
      <c r="AH343" s="35"/>
      <c r="AI343" s="35"/>
      <c r="AJ343" s="35"/>
      <c r="AK343" s="26"/>
      <c r="AL343" s="26"/>
      <c r="AM343" s="26"/>
      <c r="AN343" s="26"/>
      <c r="AO343" s="35"/>
      <c r="AP343" s="35"/>
      <c r="AQ343" s="35"/>
      <c r="AR343" s="35"/>
      <c r="AS343" s="35"/>
      <c r="AT343" s="35"/>
      <c r="AU343" s="35"/>
      <c r="AV343" s="35"/>
      <c r="AW343" s="35"/>
      <c r="AX343" s="26"/>
      <c r="AY343" s="26"/>
      <c r="AZ343" s="26"/>
      <c r="BA343" s="35"/>
      <c r="BB343" s="35"/>
      <c r="BC343" s="35"/>
      <c r="BD343" s="26"/>
      <c r="BE343" s="26"/>
      <c r="BF343" s="26"/>
      <c r="BG343" s="27"/>
      <c r="BH343" s="35"/>
      <c r="BI343" s="35"/>
      <c r="BJ343" s="35"/>
      <c r="BK343" s="35"/>
      <c r="BL343" s="35"/>
      <c r="BM343" s="35"/>
      <c r="BN343" s="35"/>
      <c r="BO343" s="35"/>
      <c r="BP343" s="35"/>
      <c r="BQ343" s="26"/>
      <c r="BR343" s="26"/>
      <c r="BS343" s="26"/>
      <c r="BT343" s="35"/>
      <c r="BU343" s="35"/>
      <c r="BV343" s="35"/>
      <c r="BW343" s="26"/>
      <c r="BX343" s="26"/>
      <c r="BY343" s="26"/>
      <c r="BZ343" s="27"/>
      <c r="CA343" s="35"/>
      <c r="CB343" s="35"/>
      <c r="CC343" s="35"/>
      <c r="CD343" s="35"/>
      <c r="CE343" s="35"/>
      <c r="CF343" s="35"/>
      <c r="CG343" s="35"/>
      <c r="CH343" s="35"/>
      <c r="CI343" s="35"/>
      <c r="CJ343" s="26"/>
      <c r="CK343" s="26"/>
      <c r="CL343" s="26"/>
      <c r="CM343" s="35"/>
      <c r="CN343" s="35"/>
      <c r="CO343" s="35"/>
      <c r="CP343" s="26"/>
      <c r="CQ343" s="26"/>
      <c r="CR343" s="26"/>
      <c r="CS343" s="26"/>
      <c r="CT343" s="47"/>
      <c r="CU343" s="47"/>
      <c r="CV343" s="47"/>
      <c r="CW343" s="47"/>
      <c r="CX343" s="47"/>
      <c r="CY343" s="47"/>
      <c r="CZ343" s="47"/>
      <c r="DA343" s="47"/>
    </row>
    <row r="344" spans="1:105" s="1" customFormat="1" ht="24" customHeight="1" x14ac:dyDescent="0.3">
      <c r="A344" s="3"/>
      <c r="B344" s="11"/>
      <c r="C344" s="11"/>
      <c r="D344" s="23"/>
      <c r="E344" s="23"/>
      <c r="F344" s="23"/>
      <c r="G344" s="23"/>
      <c r="H344" s="11"/>
      <c r="I344" s="11"/>
      <c r="J344" s="3"/>
      <c r="K344" s="12"/>
      <c r="L344" s="12"/>
      <c r="M344" s="12"/>
      <c r="O344" s="12"/>
      <c r="P344" s="12"/>
      <c r="Q344" s="12"/>
      <c r="S344" s="3"/>
      <c r="T344" s="3"/>
      <c r="U344" s="22"/>
      <c r="V344" s="35"/>
      <c r="W344" s="35"/>
      <c r="X344" s="35"/>
      <c r="Y344" s="35"/>
      <c r="Z344" s="35"/>
      <c r="AA344" s="35"/>
      <c r="AB344" s="35"/>
      <c r="AC344" s="35"/>
      <c r="AD344" s="35"/>
      <c r="AE344" s="26"/>
      <c r="AF344" s="26"/>
      <c r="AG344" s="26"/>
      <c r="AH344" s="35"/>
      <c r="AI344" s="35"/>
      <c r="AJ344" s="35"/>
      <c r="AK344" s="26"/>
      <c r="AL344" s="26"/>
      <c r="AM344" s="26"/>
      <c r="AN344" s="26"/>
      <c r="AO344" s="35"/>
      <c r="AP344" s="35"/>
      <c r="AQ344" s="35"/>
      <c r="AR344" s="35"/>
      <c r="AS344" s="35"/>
      <c r="AT344" s="35"/>
      <c r="AU344" s="35"/>
      <c r="AV344" s="35"/>
      <c r="AW344" s="35"/>
      <c r="AX344" s="26"/>
      <c r="AY344" s="26"/>
      <c r="AZ344" s="26"/>
      <c r="BA344" s="35"/>
      <c r="BB344" s="35"/>
      <c r="BC344" s="35"/>
      <c r="BD344" s="26"/>
      <c r="BE344" s="26"/>
      <c r="BF344" s="26"/>
      <c r="BG344" s="27"/>
      <c r="BH344" s="35"/>
      <c r="BI344" s="35"/>
      <c r="BJ344" s="35"/>
      <c r="BK344" s="35"/>
      <c r="BL344" s="35"/>
      <c r="BM344" s="35"/>
      <c r="BN344" s="35"/>
      <c r="BO344" s="35"/>
      <c r="BP344" s="35"/>
      <c r="BQ344" s="26"/>
      <c r="BR344" s="26"/>
      <c r="BS344" s="26"/>
      <c r="BT344" s="35"/>
      <c r="BU344" s="35"/>
      <c r="BV344" s="35"/>
      <c r="BW344" s="26"/>
      <c r="BX344" s="26"/>
      <c r="BY344" s="26"/>
      <c r="BZ344" s="27"/>
      <c r="CA344" s="35"/>
      <c r="CB344" s="35"/>
      <c r="CC344" s="35"/>
      <c r="CD344" s="35"/>
      <c r="CE344" s="35"/>
      <c r="CF344" s="35"/>
      <c r="CG344" s="35"/>
      <c r="CH344" s="35"/>
      <c r="CI344" s="35"/>
      <c r="CJ344" s="26"/>
      <c r="CK344" s="26"/>
      <c r="CL344" s="26"/>
      <c r="CM344" s="35"/>
      <c r="CN344" s="35"/>
      <c r="CO344" s="35"/>
      <c r="CP344" s="26"/>
      <c r="CQ344" s="26"/>
      <c r="CR344" s="26"/>
      <c r="CS344" s="26"/>
      <c r="CT344" s="47"/>
      <c r="CU344" s="47"/>
      <c r="CV344" s="47"/>
      <c r="CW344" s="47"/>
      <c r="CX344" s="47"/>
      <c r="CY344" s="47"/>
      <c r="CZ344" s="47"/>
      <c r="DA344" s="47"/>
    </row>
    <row r="345" spans="1:105" s="1" customFormat="1" ht="24" customHeight="1" x14ac:dyDescent="0.3">
      <c r="A345" s="3"/>
      <c r="B345" s="11"/>
      <c r="C345" s="11"/>
      <c r="D345" s="23"/>
      <c r="E345" s="23"/>
      <c r="F345" s="23"/>
      <c r="G345" s="23"/>
      <c r="H345" s="11"/>
      <c r="I345" s="11"/>
      <c r="J345" s="3"/>
      <c r="K345" s="12"/>
      <c r="L345" s="12"/>
      <c r="M345" s="12"/>
      <c r="O345" s="12"/>
      <c r="P345" s="12"/>
      <c r="Q345" s="12"/>
      <c r="S345" s="3"/>
      <c r="T345" s="3"/>
      <c r="U345" s="22"/>
      <c r="V345" s="35"/>
      <c r="W345" s="35"/>
      <c r="X345" s="35"/>
      <c r="Y345" s="35"/>
      <c r="Z345" s="35"/>
      <c r="AA345" s="35"/>
      <c r="AB345" s="35"/>
      <c r="AC345" s="35"/>
      <c r="AD345" s="35"/>
      <c r="AE345" s="26"/>
      <c r="AF345" s="26"/>
      <c r="AG345" s="26"/>
      <c r="AH345" s="35"/>
      <c r="AI345" s="35"/>
      <c r="AJ345" s="35"/>
      <c r="AK345" s="26"/>
      <c r="AL345" s="26"/>
      <c r="AM345" s="26"/>
      <c r="AN345" s="26"/>
      <c r="AO345" s="35"/>
      <c r="AP345" s="35"/>
      <c r="AQ345" s="35"/>
      <c r="AR345" s="35"/>
      <c r="AS345" s="35"/>
      <c r="AT345" s="35"/>
      <c r="AU345" s="35"/>
      <c r="AV345" s="35"/>
      <c r="AW345" s="35"/>
      <c r="AX345" s="26"/>
      <c r="AY345" s="26"/>
      <c r="AZ345" s="26"/>
      <c r="BA345" s="35"/>
      <c r="BB345" s="35"/>
      <c r="BC345" s="35"/>
      <c r="BD345" s="26"/>
      <c r="BE345" s="26"/>
      <c r="BF345" s="26"/>
      <c r="BG345" s="27"/>
      <c r="BH345" s="35"/>
      <c r="BI345" s="35"/>
      <c r="BJ345" s="35"/>
      <c r="BK345" s="35"/>
      <c r="BL345" s="35"/>
      <c r="BM345" s="35"/>
      <c r="BN345" s="35"/>
      <c r="BO345" s="35"/>
      <c r="BP345" s="35"/>
      <c r="BQ345" s="26"/>
      <c r="BR345" s="26"/>
      <c r="BS345" s="26"/>
      <c r="BT345" s="35"/>
      <c r="BU345" s="35"/>
      <c r="BV345" s="35"/>
      <c r="BW345" s="26"/>
      <c r="BX345" s="26"/>
      <c r="BY345" s="26"/>
      <c r="BZ345" s="27"/>
      <c r="CA345" s="35"/>
      <c r="CB345" s="35"/>
      <c r="CC345" s="35"/>
      <c r="CD345" s="35"/>
      <c r="CE345" s="35"/>
      <c r="CF345" s="35"/>
      <c r="CG345" s="35"/>
      <c r="CH345" s="35"/>
      <c r="CI345" s="35"/>
      <c r="CJ345" s="26"/>
      <c r="CK345" s="26"/>
      <c r="CL345" s="26"/>
      <c r="CM345" s="35"/>
      <c r="CN345" s="35"/>
      <c r="CO345" s="35"/>
      <c r="CP345" s="26"/>
      <c r="CQ345" s="26"/>
      <c r="CR345" s="26"/>
      <c r="CS345" s="26"/>
      <c r="CT345" s="47"/>
      <c r="CU345" s="47"/>
      <c r="CV345" s="47"/>
      <c r="CW345" s="47"/>
      <c r="CX345" s="47"/>
      <c r="CY345" s="47"/>
      <c r="CZ345" s="47"/>
      <c r="DA345" s="47"/>
    </row>
    <row r="346" spans="1:105" s="1" customFormat="1" ht="24" customHeight="1" x14ac:dyDescent="0.3">
      <c r="A346" s="3"/>
      <c r="B346" s="11"/>
      <c r="C346" s="11"/>
      <c r="D346" s="23"/>
      <c r="E346" s="23"/>
      <c r="F346" s="23"/>
      <c r="G346" s="23"/>
      <c r="H346" s="11"/>
      <c r="I346" s="11"/>
      <c r="J346" s="3"/>
      <c r="K346" s="12"/>
      <c r="L346" s="12"/>
      <c r="M346" s="12"/>
      <c r="O346" s="12"/>
      <c r="P346" s="12"/>
      <c r="Q346" s="12"/>
      <c r="S346" s="3"/>
      <c r="T346" s="3"/>
      <c r="U346" s="22"/>
      <c r="V346" s="35"/>
      <c r="W346" s="35"/>
      <c r="X346" s="35"/>
      <c r="Y346" s="35"/>
      <c r="Z346" s="35"/>
      <c r="AA346" s="35"/>
      <c r="AB346" s="35"/>
      <c r="AC346" s="35"/>
      <c r="AD346" s="35"/>
      <c r="AE346" s="26"/>
      <c r="AF346" s="26"/>
      <c r="AG346" s="26"/>
      <c r="AH346" s="35"/>
      <c r="AI346" s="35"/>
      <c r="AJ346" s="35"/>
      <c r="AK346" s="26"/>
      <c r="AL346" s="26"/>
      <c r="AM346" s="26"/>
      <c r="AN346" s="26"/>
      <c r="AO346" s="35"/>
      <c r="AP346" s="35"/>
      <c r="AQ346" s="35"/>
      <c r="AR346" s="35"/>
      <c r="AS346" s="35"/>
      <c r="AT346" s="35"/>
      <c r="AU346" s="35"/>
      <c r="AV346" s="35"/>
      <c r="AW346" s="35"/>
      <c r="AX346" s="26"/>
      <c r="AY346" s="26"/>
      <c r="AZ346" s="26"/>
      <c r="BA346" s="35"/>
      <c r="BB346" s="35"/>
      <c r="BC346" s="35"/>
      <c r="BD346" s="26"/>
      <c r="BE346" s="26"/>
      <c r="BF346" s="26"/>
      <c r="BG346" s="27"/>
      <c r="BH346" s="35"/>
      <c r="BI346" s="35"/>
      <c r="BJ346" s="35"/>
      <c r="BK346" s="35"/>
      <c r="BL346" s="35"/>
      <c r="BM346" s="35"/>
      <c r="BN346" s="35"/>
      <c r="BO346" s="35"/>
      <c r="BP346" s="35"/>
      <c r="BQ346" s="26"/>
      <c r="BR346" s="26"/>
      <c r="BS346" s="26"/>
      <c r="BT346" s="35"/>
      <c r="BU346" s="35"/>
      <c r="BV346" s="35"/>
      <c r="BW346" s="26"/>
      <c r="BX346" s="26"/>
      <c r="BY346" s="26"/>
      <c r="BZ346" s="27"/>
      <c r="CA346" s="35"/>
      <c r="CB346" s="35"/>
      <c r="CC346" s="35"/>
      <c r="CD346" s="35"/>
      <c r="CE346" s="35"/>
      <c r="CF346" s="35"/>
      <c r="CG346" s="35"/>
      <c r="CH346" s="35"/>
      <c r="CI346" s="35"/>
      <c r="CJ346" s="26"/>
      <c r="CK346" s="26"/>
      <c r="CL346" s="26"/>
      <c r="CM346" s="35"/>
      <c r="CN346" s="35"/>
      <c r="CO346" s="35"/>
      <c r="CP346" s="26"/>
      <c r="CQ346" s="26"/>
      <c r="CR346" s="26"/>
      <c r="CS346" s="26"/>
      <c r="CT346" s="47"/>
      <c r="CU346" s="47"/>
      <c r="CV346" s="47"/>
      <c r="CW346" s="47"/>
      <c r="CX346" s="47"/>
      <c r="CY346" s="47"/>
      <c r="CZ346" s="47"/>
      <c r="DA346" s="47"/>
    </row>
    <row r="347" spans="1:105" s="1" customFormat="1" ht="24" customHeight="1" x14ac:dyDescent="0.3">
      <c r="A347" s="3"/>
      <c r="B347" s="11"/>
      <c r="C347" s="11"/>
      <c r="D347" s="23"/>
      <c r="E347" s="23"/>
      <c r="F347" s="23"/>
      <c r="G347" s="23"/>
      <c r="H347" s="11"/>
      <c r="I347" s="11"/>
      <c r="J347" s="3"/>
      <c r="K347" s="12"/>
      <c r="L347" s="12"/>
      <c r="M347" s="12"/>
      <c r="O347" s="12"/>
      <c r="P347" s="12"/>
      <c r="Q347" s="12"/>
      <c r="S347" s="3"/>
      <c r="T347" s="3"/>
      <c r="U347" s="22"/>
      <c r="V347" s="35"/>
      <c r="W347" s="35"/>
      <c r="X347" s="35"/>
      <c r="Y347" s="35"/>
      <c r="Z347" s="35"/>
      <c r="AA347" s="35"/>
      <c r="AB347" s="35"/>
      <c r="AC347" s="35"/>
      <c r="AD347" s="35"/>
      <c r="AE347" s="26"/>
      <c r="AF347" s="26"/>
      <c r="AG347" s="26"/>
      <c r="AH347" s="35"/>
      <c r="AI347" s="35"/>
      <c r="AJ347" s="35"/>
      <c r="AK347" s="26"/>
      <c r="AL347" s="26"/>
      <c r="AM347" s="26"/>
      <c r="AN347" s="26"/>
      <c r="AO347" s="35"/>
      <c r="AP347" s="35"/>
      <c r="AQ347" s="35"/>
      <c r="AR347" s="35"/>
      <c r="AS347" s="35"/>
      <c r="AT347" s="35"/>
      <c r="AU347" s="35"/>
      <c r="AV347" s="35"/>
      <c r="AW347" s="35"/>
      <c r="AX347" s="26"/>
      <c r="AY347" s="26"/>
      <c r="AZ347" s="26"/>
      <c r="BA347" s="35"/>
      <c r="BB347" s="35"/>
      <c r="BC347" s="35"/>
      <c r="BD347" s="26"/>
      <c r="BE347" s="26"/>
      <c r="BF347" s="26"/>
      <c r="BG347" s="27"/>
      <c r="BH347" s="35"/>
      <c r="BI347" s="35"/>
      <c r="BJ347" s="35"/>
      <c r="BK347" s="35"/>
      <c r="BL347" s="35"/>
      <c r="BM347" s="35"/>
      <c r="BN347" s="35"/>
      <c r="BO347" s="35"/>
      <c r="BP347" s="35"/>
      <c r="BQ347" s="26"/>
      <c r="BR347" s="26"/>
      <c r="BS347" s="26"/>
      <c r="BT347" s="35"/>
      <c r="BU347" s="35"/>
      <c r="BV347" s="35"/>
      <c r="BW347" s="26"/>
      <c r="BX347" s="26"/>
      <c r="BY347" s="26"/>
      <c r="BZ347" s="27"/>
      <c r="CA347" s="35"/>
      <c r="CB347" s="35"/>
      <c r="CC347" s="35"/>
      <c r="CD347" s="35"/>
      <c r="CE347" s="35"/>
      <c r="CF347" s="35"/>
      <c r="CG347" s="35"/>
      <c r="CH347" s="35"/>
      <c r="CI347" s="35"/>
      <c r="CJ347" s="26"/>
      <c r="CK347" s="26"/>
      <c r="CL347" s="26"/>
      <c r="CM347" s="35"/>
      <c r="CN347" s="35"/>
      <c r="CO347" s="35"/>
      <c r="CP347" s="26"/>
      <c r="CQ347" s="26"/>
      <c r="CR347" s="26"/>
      <c r="CS347" s="26"/>
      <c r="CT347" s="47"/>
      <c r="CU347" s="47"/>
      <c r="CV347" s="47"/>
      <c r="CW347" s="47"/>
      <c r="CX347" s="47"/>
      <c r="CY347" s="47"/>
      <c r="CZ347" s="47"/>
      <c r="DA347" s="47"/>
    </row>
    <row r="348" spans="1:105" s="1" customFormat="1" ht="24" customHeight="1" x14ac:dyDescent="0.3">
      <c r="A348" s="3"/>
      <c r="B348" s="11"/>
      <c r="C348" s="11"/>
      <c r="D348" s="23"/>
      <c r="E348" s="23"/>
      <c r="F348" s="23"/>
      <c r="G348" s="23"/>
      <c r="H348" s="11"/>
      <c r="I348" s="11"/>
      <c r="J348" s="3"/>
      <c r="K348" s="12"/>
      <c r="L348" s="12"/>
      <c r="M348" s="12"/>
      <c r="O348" s="12"/>
      <c r="P348" s="12"/>
      <c r="Q348" s="12"/>
      <c r="S348" s="3"/>
      <c r="T348" s="3"/>
      <c r="U348" s="22"/>
      <c r="V348" s="35"/>
      <c r="W348" s="35"/>
      <c r="X348" s="35"/>
      <c r="Y348" s="35"/>
      <c r="Z348" s="35"/>
      <c r="AA348" s="35"/>
      <c r="AB348" s="35"/>
      <c r="AC348" s="35"/>
      <c r="AD348" s="35"/>
      <c r="AE348" s="26"/>
      <c r="AF348" s="26"/>
      <c r="AG348" s="26"/>
      <c r="AH348" s="35"/>
      <c r="AI348" s="35"/>
      <c r="AJ348" s="35"/>
      <c r="AK348" s="26"/>
      <c r="AL348" s="26"/>
      <c r="AM348" s="26"/>
      <c r="AN348" s="26"/>
      <c r="AO348" s="35"/>
      <c r="AP348" s="35"/>
      <c r="AQ348" s="35"/>
      <c r="AR348" s="35"/>
      <c r="AS348" s="35"/>
      <c r="AT348" s="35"/>
      <c r="AU348" s="35"/>
      <c r="AV348" s="35"/>
      <c r="AW348" s="35"/>
      <c r="AX348" s="26"/>
      <c r="AY348" s="26"/>
      <c r="AZ348" s="26"/>
      <c r="BA348" s="35"/>
      <c r="BB348" s="35"/>
      <c r="BC348" s="35"/>
      <c r="BD348" s="26"/>
      <c r="BE348" s="26"/>
      <c r="BF348" s="26"/>
      <c r="BG348" s="27"/>
      <c r="BH348" s="35"/>
      <c r="BI348" s="35"/>
      <c r="BJ348" s="35"/>
      <c r="BK348" s="35"/>
      <c r="BL348" s="35"/>
      <c r="BM348" s="35"/>
      <c r="BN348" s="35"/>
      <c r="BO348" s="35"/>
      <c r="BP348" s="35"/>
      <c r="BQ348" s="26"/>
      <c r="BR348" s="26"/>
      <c r="BS348" s="26"/>
      <c r="BT348" s="35"/>
      <c r="BU348" s="35"/>
      <c r="BV348" s="35"/>
      <c r="BW348" s="26"/>
      <c r="BX348" s="26"/>
      <c r="BY348" s="26"/>
      <c r="BZ348" s="27"/>
      <c r="CA348" s="35"/>
      <c r="CB348" s="35"/>
      <c r="CC348" s="35"/>
      <c r="CD348" s="35"/>
      <c r="CE348" s="35"/>
      <c r="CF348" s="35"/>
      <c r="CG348" s="35"/>
      <c r="CH348" s="35"/>
      <c r="CI348" s="35"/>
      <c r="CJ348" s="26"/>
      <c r="CK348" s="26"/>
      <c r="CL348" s="26"/>
      <c r="CM348" s="35"/>
      <c r="CN348" s="35"/>
      <c r="CO348" s="35"/>
      <c r="CP348" s="26"/>
      <c r="CQ348" s="26"/>
      <c r="CR348" s="26"/>
      <c r="CS348" s="26"/>
      <c r="CT348" s="47"/>
      <c r="CU348" s="47"/>
      <c r="CV348" s="47"/>
      <c r="CW348" s="47"/>
      <c r="CX348" s="47"/>
      <c r="CY348" s="47"/>
      <c r="CZ348" s="47"/>
      <c r="DA348" s="47"/>
    </row>
    <row r="349" spans="1:105" s="1" customFormat="1" ht="24" customHeight="1" x14ac:dyDescent="0.3">
      <c r="A349" s="3"/>
      <c r="B349" s="11"/>
      <c r="C349" s="11"/>
      <c r="D349" s="23"/>
      <c r="E349" s="23"/>
      <c r="F349" s="23"/>
      <c r="G349" s="23"/>
      <c r="H349" s="11"/>
      <c r="I349" s="11"/>
      <c r="J349" s="3"/>
      <c r="K349" s="12"/>
      <c r="L349" s="12"/>
      <c r="M349" s="12"/>
      <c r="O349" s="12"/>
      <c r="P349" s="12"/>
      <c r="Q349" s="12"/>
      <c r="S349" s="3"/>
      <c r="T349" s="3"/>
      <c r="U349" s="22"/>
      <c r="V349" s="35"/>
      <c r="W349" s="35"/>
      <c r="X349" s="35"/>
      <c r="Y349" s="35"/>
      <c r="Z349" s="35"/>
      <c r="AA349" s="35"/>
      <c r="AB349" s="35"/>
      <c r="AC349" s="35"/>
      <c r="AD349" s="35"/>
      <c r="AE349" s="26"/>
      <c r="AF349" s="26"/>
      <c r="AG349" s="26"/>
      <c r="AH349" s="35"/>
      <c r="AI349" s="35"/>
      <c r="AJ349" s="35"/>
      <c r="AK349" s="26"/>
      <c r="AL349" s="26"/>
      <c r="AM349" s="26"/>
      <c r="AN349" s="26"/>
      <c r="AO349" s="35"/>
      <c r="AP349" s="35"/>
      <c r="AQ349" s="35"/>
      <c r="AR349" s="35"/>
      <c r="AS349" s="35"/>
      <c r="AT349" s="35"/>
      <c r="AU349" s="35"/>
      <c r="AV349" s="35"/>
      <c r="AW349" s="35"/>
      <c r="AX349" s="26"/>
      <c r="AY349" s="26"/>
      <c r="AZ349" s="26"/>
      <c r="BA349" s="35"/>
      <c r="BB349" s="35"/>
      <c r="BC349" s="35"/>
      <c r="BD349" s="26"/>
      <c r="BE349" s="26"/>
      <c r="BF349" s="26"/>
      <c r="BG349" s="27"/>
      <c r="BH349" s="35"/>
      <c r="BI349" s="35"/>
      <c r="BJ349" s="35"/>
      <c r="BK349" s="35"/>
      <c r="BL349" s="35"/>
      <c r="BM349" s="35"/>
      <c r="BN349" s="35"/>
      <c r="BO349" s="35"/>
      <c r="BP349" s="35"/>
      <c r="BQ349" s="26"/>
      <c r="BR349" s="26"/>
      <c r="BS349" s="26"/>
      <c r="BT349" s="35"/>
      <c r="BU349" s="35"/>
      <c r="BV349" s="35"/>
      <c r="BW349" s="26"/>
      <c r="BX349" s="26"/>
      <c r="BY349" s="26"/>
      <c r="BZ349" s="27"/>
      <c r="CA349" s="35"/>
      <c r="CB349" s="35"/>
      <c r="CC349" s="35"/>
      <c r="CD349" s="35"/>
      <c r="CE349" s="35"/>
      <c r="CF349" s="35"/>
      <c r="CG349" s="35"/>
      <c r="CH349" s="35"/>
      <c r="CI349" s="35"/>
      <c r="CJ349" s="26"/>
      <c r="CK349" s="26"/>
      <c r="CL349" s="26"/>
      <c r="CM349" s="35"/>
      <c r="CN349" s="35"/>
      <c r="CO349" s="35"/>
      <c r="CP349" s="26"/>
      <c r="CQ349" s="26"/>
      <c r="CR349" s="26"/>
      <c r="CS349" s="26"/>
      <c r="CT349" s="47"/>
      <c r="CU349" s="47"/>
      <c r="CV349" s="47"/>
      <c r="CW349" s="47"/>
      <c r="CX349" s="47"/>
      <c r="CY349" s="47"/>
      <c r="CZ349" s="47"/>
      <c r="DA349" s="47"/>
    </row>
    <row r="350" spans="1:105" s="1" customFormat="1" ht="24" customHeight="1" x14ac:dyDescent="0.3">
      <c r="A350" s="3"/>
      <c r="B350" s="11"/>
      <c r="C350" s="11"/>
      <c r="D350" s="23"/>
      <c r="E350" s="23"/>
      <c r="F350" s="23"/>
      <c r="G350" s="23"/>
      <c r="H350" s="11"/>
      <c r="I350" s="11"/>
      <c r="J350" s="3"/>
      <c r="K350" s="12"/>
      <c r="L350" s="12"/>
      <c r="M350" s="12"/>
      <c r="O350" s="12"/>
      <c r="P350" s="12"/>
      <c r="Q350" s="12"/>
      <c r="S350" s="3"/>
      <c r="T350" s="3"/>
      <c r="U350" s="22"/>
      <c r="V350" s="35"/>
      <c r="W350" s="35"/>
      <c r="X350" s="35"/>
      <c r="Y350" s="35"/>
      <c r="Z350" s="35"/>
      <c r="AA350" s="35"/>
      <c r="AB350" s="35"/>
      <c r="AC350" s="35"/>
      <c r="AD350" s="35"/>
      <c r="AE350" s="26"/>
      <c r="AF350" s="26"/>
      <c r="AG350" s="26"/>
      <c r="AH350" s="35"/>
      <c r="AI350" s="35"/>
      <c r="AJ350" s="35"/>
      <c r="AK350" s="26"/>
      <c r="AL350" s="26"/>
      <c r="AM350" s="26"/>
      <c r="AN350" s="26"/>
      <c r="AO350" s="35"/>
      <c r="AP350" s="35"/>
      <c r="AQ350" s="35"/>
      <c r="AR350" s="35"/>
      <c r="AS350" s="35"/>
      <c r="AT350" s="35"/>
      <c r="AU350" s="35"/>
      <c r="AV350" s="35"/>
      <c r="AW350" s="35"/>
      <c r="AX350" s="26"/>
      <c r="AY350" s="26"/>
      <c r="AZ350" s="26"/>
      <c r="BA350" s="35"/>
      <c r="BB350" s="35"/>
      <c r="BC350" s="35"/>
      <c r="BD350" s="26"/>
      <c r="BE350" s="26"/>
      <c r="BF350" s="26"/>
      <c r="BG350" s="27"/>
      <c r="BH350" s="35"/>
      <c r="BI350" s="35"/>
      <c r="BJ350" s="35"/>
      <c r="BK350" s="35"/>
      <c r="BL350" s="35"/>
      <c r="BM350" s="35"/>
      <c r="BN350" s="35"/>
      <c r="BO350" s="35"/>
      <c r="BP350" s="35"/>
      <c r="BQ350" s="26"/>
      <c r="BR350" s="26"/>
      <c r="BS350" s="26"/>
      <c r="BT350" s="35"/>
      <c r="BU350" s="35"/>
      <c r="BV350" s="35"/>
      <c r="BW350" s="26"/>
      <c r="BX350" s="26"/>
      <c r="BY350" s="26"/>
      <c r="BZ350" s="27"/>
      <c r="CA350" s="35"/>
      <c r="CB350" s="35"/>
      <c r="CC350" s="35"/>
      <c r="CD350" s="35"/>
      <c r="CE350" s="35"/>
      <c r="CF350" s="35"/>
      <c r="CG350" s="35"/>
      <c r="CH350" s="35"/>
      <c r="CI350" s="35"/>
      <c r="CJ350" s="26"/>
      <c r="CK350" s="26"/>
      <c r="CL350" s="26"/>
      <c r="CM350" s="35"/>
      <c r="CN350" s="35"/>
      <c r="CO350" s="35"/>
      <c r="CP350" s="26"/>
      <c r="CQ350" s="26"/>
      <c r="CR350" s="26"/>
      <c r="CS350" s="26"/>
      <c r="CT350" s="47"/>
      <c r="CU350" s="47"/>
      <c r="CV350" s="47"/>
      <c r="CW350" s="47"/>
      <c r="CX350" s="47"/>
      <c r="CY350" s="47"/>
      <c r="CZ350" s="47"/>
      <c r="DA350" s="47"/>
    </row>
    <row r="351" spans="1:105" s="1" customFormat="1" ht="24" customHeight="1" x14ac:dyDescent="0.3">
      <c r="A351" s="3"/>
      <c r="B351" s="11"/>
      <c r="C351" s="11"/>
      <c r="D351" s="23"/>
      <c r="E351" s="23"/>
      <c r="F351" s="23"/>
      <c r="G351" s="23"/>
      <c r="H351" s="11"/>
      <c r="I351" s="11"/>
      <c r="J351" s="3"/>
      <c r="K351" s="12"/>
      <c r="L351" s="12"/>
      <c r="M351" s="12"/>
      <c r="O351" s="12"/>
      <c r="P351" s="12"/>
      <c r="Q351" s="12"/>
      <c r="S351" s="3"/>
      <c r="T351" s="3"/>
      <c r="U351" s="22"/>
      <c r="V351" s="35"/>
      <c r="W351" s="35"/>
      <c r="X351" s="35"/>
      <c r="Y351" s="35"/>
      <c r="Z351" s="35"/>
      <c r="AA351" s="35"/>
      <c r="AB351" s="35"/>
      <c r="AC351" s="35"/>
      <c r="AD351" s="35"/>
      <c r="AE351" s="26"/>
      <c r="AF351" s="26"/>
      <c r="AG351" s="26"/>
      <c r="AH351" s="35"/>
      <c r="AI351" s="35"/>
      <c r="AJ351" s="35"/>
      <c r="AK351" s="26"/>
      <c r="AL351" s="26"/>
      <c r="AM351" s="26"/>
      <c r="AN351" s="26"/>
      <c r="AO351" s="35"/>
      <c r="AP351" s="35"/>
      <c r="AQ351" s="35"/>
      <c r="AR351" s="35"/>
      <c r="AS351" s="35"/>
      <c r="AT351" s="35"/>
      <c r="AU351" s="35"/>
      <c r="AV351" s="35"/>
      <c r="AW351" s="35"/>
      <c r="AX351" s="26"/>
      <c r="AY351" s="26"/>
      <c r="AZ351" s="26"/>
      <c r="BA351" s="35"/>
      <c r="BB351" s="35"/>
      <c r="BC351" s="35"/>
      <c r="BD351" s="26"/>
      <c r="BE351" s="26"/>
      <c r="BF351" s="26"/>
      <c r="BG351" s="27"/>
      <c r="BH351" s="35"/>
      <c r="BI351" s="35"/>
      <c r="BJ351" s="35"/>
      <c r="BK351" s="35"/>
      <c r="BL351" s="35"/>
      <c r="BM351" s="35"/>
      <c r="BN351" s="35"/>
      <c r="BO351" s="35"/>
      <c r="BP351" s="35"/>
      <c r="BQ351" s="26"/>
      <c r="BR351" s="26"/>
      <c r="BS351" s="26"/>
      <c r="BT351" s="35"/>
      <c r="BU351" s="35"/>
      <c r="BV351" s="35"/>
      <c r="BW351" s="26"/>
      <c r="BX351" s="26"/>
      <c r="BY351" s="26"/>
      <c r="BZ351" s="27"/>
      <c r="CA351" s="35"/>
      <c r="CB351" s="35"/>
      <c r="CC351" s="35"/>
      <c r="CD351" s="35"/>
      <c r="CE351" s="35"/>
      <c r="CF351" s="35"/>
      <c r="CG351" s="35"/>
      <c r="CH351" s="35"/>
      <c r="CI351" s="35"/>
      <c r="CJ351" s="26"/>
      <c r="CK351" s="26"/>
      <c r="CL351" s="26"/>
      <c r="CM351" s="35"/>
      <c r="CN351" s="35"/>
      <c r="CO351" s="35"/>
      <c r="CP351" s="26"/>
      <c r="CQ351" s="26"/>
      <c r="CR351" s="26"/>
      <c r="CS351" s="26"/>
      <c r="CT351" s="47"/>
      <c r="CU351" s="47"/>
      <c r="CV351" s="47"/>
      <c r="CW351" s="47"/>
      <c r="CX351" s="47"/>
      <c r="CY351" s="47"/>
      <c r="CZ351" s="47"/>
      <c r="DA351" s="47"/>
    </row>
    <row r="352" spans="1:105" s="1" customFormat="1" ht="24" customHeight="1" x14ac:dyDescent="0.3">
      <c r="A352" s="3"/>
      <c r="B352" s="11"/>
      <c r="C352" s="11"/>
      <c r="D352" s="23"/>
      <c r="E352" s="23"/>
      <c r="F352" s="23"/>
      <c r="G352" s="23"/>
      <c r="H352" s="11"/>
      <c r="I352" s="11"/>
      <c r="J352" s="3"/>
      <c r="K352" s="12"/>
      <c r="L352" s="12"/>
      <c r="M352" s="12"/>
      <c r="O352" s="12"/>
      <c r="P352" s="12"/>
      <c r="Q352" s="12"/>
      <c r="S352" s="3"/>
      <c r="T352" s="3"/>
      <c r="U352" s="22"/>
      <c r="V352" s="35"/>
      <c r="W352" s="35"/>
      <c r="X352" s="35"/>
      <c r="Y352" s="35"/>
      <c r="Z352" s="35"/>
      <c r="AA352" s="35"/>
      <c r="AB352" s="35"/>
      <c r="AC352" s="35"/>
      <c r="AD352" s="35"/>
      <c r="AE352" s="26"/>
      <c r="AF352" s="26"/>
      <c r="AG352" s="26"/>
      <c r="AH352" s="35"/>
      <c r="AI352" s="35"/>
      <c r="AJ352" s="35"/>
      <c r="AK352" s="26"/>
      <c r="AL352" s="26"/>
      <c r="AM352" s="26"/>
      <c r="AN352" s="26"/>
      <c r="AO352" s="35"/>
      <c r="AP352" s="35"/>
      <c r="AQ352" s="35"/>
      <c r="AR352" s="35"/>
      <c r="AS352" s="35"/>
      <c r="AT352" s="35"/>
      <c r="AU352" s="35"/>
      <c r="AV352" s="35"/>
      <c r="AW352" s="35"/>
      <c r="AX352" s="26"/>
      <c r="AY352" s="26"/>
      <c r="AZ352" s="26"/>
      <c r="BA352" s="35"/>
      <c r="BB352" s="35"/>
      <c r="BC352" s="35"/>
      <c r="BD352" s="26"/>
      <c r="BE352" s="26"/>
      <c r="BF352" s="26"/>
      <c r="BG352" s="27"/>
      <c r="BH352" s="35"/>
      <c r="BI352" s="35"/>
      <c r="BJ352" s="35"/>
      <c r="BK352" s="35"/>
      <c r="BL352" s="35"/>
      <c r="BM352" s="35"/>
      <c r="BN352" s="35"/>
      <c r="BO352" s="35"/>
      <c r="BP352" s="35"/>
      <c r="BQ352" s="26"/>
      <c r="BR352" s="26"/>
      <c r="BS352" s="26"/>
      <c r="BT352" s="35"/>
      <c r="BU352" s="35"/>
      <c r="BV352" s="35"/>
      <c r="BW352" s="26"/>
      <c r="BX352" s="26"/>
      <c r="BY352" s="26"/>
      <c r="BZ352" s="27"/>
      <c r="CA352" s="35"/>
      <c r="CB352" s="35"/>
      <c r="CC352" s="35"/>
      <c r="CD352" s="35"/>
      <c r="CE352" s="35"/>
      <c r="CF352" s="35"/>
      <c r="CG352" s="35"/>
      <c r="CH352" s="35"/>
      <c r="CI352" s="35"/>
      <c r="CJ352" s="26"/>
      <c r="CK352" s="26"/>
      <c r="CL352" s="26"/>
      <c r="CM352" s="35"/>
      <c r="CN352" s="35"/>
      <c r="CO352" s="35"/>
      <c r="CP352" s="26"/>
      <c r="CQ352" s="26"/>
      <c r="CR352" s="26"/>
      <c r="CS352" s="26"/>
      <c r="CT352" s="47"/>
      <c r="CU352" s="47"/>
      <c r="CV352" s="47"/>
      <c r="CW352" s="47"/>
      <c r="CX352" s="47"/>
      <c r="CY352" s="47"/>
      <c r="CZ352" s="47"/>
      <c r="DA352" s="47"/>
    </row>
    <row r="353" spans="1:105" s="1" customFormat="1" ht="24" customHeight="1" x14ac:dyDescent="0.3">
      <c r="A353" s="3"/>
      <c r="B353" s="11"/>
      <c r="C353" s="11"/>
      <c r="D353" s="23"/>
      <c r="E353" s="23"/>
      <c r="F353" s="23"/>
      <c r="G353" s="23"/>
      <c r="H353" s="11"/>
      <c r="I353" s="11"/>
      <c r="J353" s="3"/>
      <c r="K353" s="12"/>
      <c r="L353" s="12"/>
      <c r="M353" s="12"/>
      <c r="O353" s="12"/>
      <c r="P353" s="12"/>
      <c r="Q353" s="12"/>
      <c r="S353" s="3"/>
      <c r="T353" s="3"/>
      <c r="U353" s="22"/>
      <c r="V353" s="35"/>
      <c r="W353" s="35"/>
      <c r="X353" s="35"/>
      <c r="Y353" s="35"/>
      <c r="Z353" s="35"/>
      <c r="AA353" s="35"/>
      <c r="AB353" s="35"/>
      <c r="AC353" s="35"/>
      <c r="AD353" s="35"/>
      <c r="AE353" s="26"/>
      <c r="AF353" s="26"/>
      <c r="AG353" s="26"/>
      <c r="AH353" s="35"/>
      <c r="AI353" s="35"/>
      <c r="AJ353" s="35"/>
      <c r="AK353" s="26"/>
      <c r="AL353" s="26"/>
      <c r="AM353" s="26"/>
      <c r="AN353" s="26"/>
      <c r="AO353" s="35"/>
      <c r="AP353" s="35"/>
      <c r="AQ353" s="35"/>
      <c r="AR353" s="35"/>
      <c r="AS353" s="35"/>
      <c r="AT353" s="35"/>
      <c r="AU353" s="35"/>
      <c r="AV353" s="35"/>
      <c r="AW353" s="35"/>
      <c r="AX353" s="26"/>
      <c r="AY353" s="26"/>
      <c r="AZ353" s="26"/>
      <c r="BA353" s="35"/>
      <c r="BB353" s="35"/>
      <c r="BC353" s="35"/>
      <c r="BD353" s="26"/>
      <c r="BE353" s="26"/>
      <c r="BF353" s="26"/>
      <c r="BG353" s="27"/>
      <c r="BH353" s="35"/>
      <c r="BI353" s="35"/>
      <c r="BJ353" s="35"/>
      <c r="BK353" s="35"/>
      <c r="BL353" s="35"/>
      <c r="BM353" s="35"/>
      <c r="BN353" s="35"/>
      <c r="BO353" s="35"/>
      <c r="BP353" s="35"/>
      <c r="BQ353" s="26"/>
      <c r="BR353" s="26"/>
      <c r="BS353" s="26"/>
      <c r="BT353" s="35"/>
      <c r="BU353" s="35"/>
      <c r="BV353" s="35"/>
      <c r="BW353" s="26"/>
      <c r="BX353" s="26"/>
      <c r="BY353" s="26"/>
      <c r="BZ353" s="27"/>
      <c r="CA353" s="35"/>
      <c r="CB353" s="35"/>
      <c r="CC353" s="35"/>
      <c r="CD353" s="35"/>
      <c r="CE353" s="35"/>
      <c r="CF353" s="35"/>
      <c r="CG353" s="35"/>
      <c r="CH353" s="35"/>
      <c r="CI353" s="35"/>
      <c r="CJ353" s="26"/>
      <c r="CK353" s="26"/>
      <c r="CL353" s="26"/>
      <c r="CM353" s="35"/>
      <c r="CN353" s="35"/>
      <c r="CO353" s="35"/>
      <c r="CP353" s="26"/>
      <c r="CQ353" s="26"/>
      <c r="CR353" s="26"/>
      <c r="CS353" s="26"/>
      <c r="CT353" s="47"/>
      <c r="CU353" s="47"/>
      <c r="CV353" s="47"/>
      <c r="CW353" s="47"/>
      <c r="CX353" s="47"/>
      <c r="CY353" s="47"/>
      <c r="CZ353" s="47"/>
      <c r="DA353" s="47"/>
    </row>
    <row r="354" spans="1:105" s="1" customFormat="1" ht="24" customHeight="1" x14ac:dyDescent="0.3">
      <c r="A354" s="3"/>
      <c r="B354" s="11"/>
      <c r="C354" s="11"/>
      <c r="D354" s="23"/>
      <c r="E354" s="23"/>
      <c r="F354" s="23"/>
      <c r="G354" s="23"/>
      <c r="H354" s="11"/>
      <c r="I354" s="11"/>
      <c r="J354" s="3"/>
      <c r="K354" s="12"/>
      <c r="L354" s="12"/>
      <c r="M354" s="12"/>
      <c r="O354" s="12"/>
      <c r="P354" s="12"/>
      <c r="Q354" s="12"/>
      <c r="S354" s="3"/>
      <c r="T354" s="3"/>
      <c r="U354" s="22"/>
      <c r="V354" s="35"/>
      <c r="W354" s="35"/>
      <c r="X354" s="35"/>
      <c r="Y354" s="35"/>
      <c r="Z354" s="35"/>
      <c r="AA354" s="35"/>
      <c r="AB354" s="35"/>
      <c r="AC354" s="35"/>
      <c r="AD354" s="35"/>
      <c r="AE354" s="26"/>
      <c r="AF354" s="26"/>
      <c r="AG354" s="26"/>
      <c r="AH354" s="35"/>
      <c r="AI354" s="35"/>
      <c r="AJ354" s="35"/>
      <c r="AK354" s="26"/>
      <c r="AL354" s="26"/>
      <c r="AM354" s="26"/>
      <c r="AN354" s="26"/>
      <c r="AO354" s="35"/>
      <c r="AP354" s="35"/>
      <c r="AQ354" s="35"/>
      <c r="AR354" s="35"/>
      <c r="AS354" s="35"/>
      <c r="AT354" s="35"/>
      <c r="AU354" s="35"/>
      <c r="AV354" s="35"/>
      <c r="AW354" s="35"/>
      <c r="AX354" s="26"/>
      <c r="AY354" s="26"/>
      <c r="AZ354" s="26"/>
      <c r="BA354" s="35"/>
      <c r="BB354" s="35"/>
      <c r="BC354" s="35"/>
      <c r="BD354" s="26"/>
      <c r="BE354" s="26"/>
      <c r="BF354" s="26"/>
      <c r="BG354" s="27"/>
      <c r="BH354" s="35"/>
      <c r="BI354" s="35"/>
      <c r="BJ354" s="35"/>
      <c r="BK354" s="35"/>
      <c r="BL354" s="35"/>
      <c r="BM354" s="35"/>
      <c r="BN354" s="35"/>
      <c r="BO354" s="35"/>
      <c r="BP354" s="35"/>
      <c r="BQ354" s="26"/>
      <c r="BR354" s="26"/>
      <c r="BS354" s="26"/>
      <c r="BT354" s="35"/>
      <c r="BU354" s="35"/>
      <c r="BV354" s="35"/>
      <c r="BW354" s="26"/>
      <c r="BX354" s="26"/>
      <c r="BY354" s="26"/>
      <c r="BZ354" s="27"/>
      <c r="CA354" s="35"/>
      <c r="CB354" s="35"/>
      <c r="CC354" s="35"/>
      <c r="CD354" s="35"/>
      <c r="CE354" s="35"/>
      <c r="CF354" s="35"/>
      <c r="CG354" s="35"/>
      <c r="CH354" s="35"/>
      <c r="CI354" s="35"/>
      <c r="CJ354" s="26"/>
      <c r="CK354" s="26"/>
      <c r="CL354" s="26"/>
      <c r="CM354" s="35"/>
      <c r="CN354" s="35"/>
      <c r="CO354" s="35"/>
      <c r="CP354" s="26"/>
      <c r="CQ354" s="26"/>
      <c r="CR354" s="26"/>
      <c r="CS354" s="26"/>
      <c r="CT354" s="47"/>
      <c r="CU354" s="47"/>
      <c r="CV354" s="47"/>
      <c r="CW354" s="47"/>
      <c r="CX354" s="47"/>
      <c r="CY354" s="47"/>
      <c r="CZ354" s="47"/>
      <c r="DA354" s="47"/>
    </row>
    <row r="355" spans="1:105" s="1" customFormat="1" ht="24" customHeight="1" x14ac:dyDescent="0.3">
      <c r="A355" s="3"/>
      <c r="B355" s="11"/>
      <c r="C355" s="11"/>
      <c r="D355" s="23"/>
      <c r="E355" s="23"/>
      <c r="F355" s="23"/>
      <c r="G355" s="23"/>
      <c r="H355" s="11"/>
      <c r="I355" s="11"/>
      <c r="J355" s="3"/>
      <c r="K355" s="12"/>
      <c r="L355" s="12"/>
      <c r="M355" s="12"/>
      <c r="O355" s="12"/>
      <c r="P355" s="12"/>
      <c r="Q355" s="12"/>
      <c r="S355" s="3"/>
      <c r="T355" s="3"/>
      <c r="U355" s="22"/>
      <c r="V355" s="35"/>
      <c r="W355" s="35"/>
      <c r="X355" s="35"/>
      <c r="Y355" s="35"/>
      <c r="Z355" s="35"/>
      <c r="AA355" s="35"/>
      <c r="AB355" s="35"/>
      <c r="AC355" s="35"/>
      <c r="AD355" s="35"/>
      <c r="AE355" s="26"/>
      <c r="AF355" s="26"/>
      <c r="AG355" s="26"/>
      <c r="AH355" s="35"/>
      <c r="AI355" s="35"/>
      <c r="AJ355" s="35"/>
      <c r="AK355" s="26"/>
      <c r="AL355" s="26"/>
      <c r="AM355" s="26"/>
      <c r="AN355" s="26"/>
      <c r="AO355" s="35"/>
      <c r="AP355" s="35"/>
      <c r="AQ355" s="35"/>
      <c r="AR355" s="35"/>
      <c r="AS355" s="35"/>
      <c r="AT355" s="35"/>
      <c r="AU355" s="35"/>
      <c r="AV355" s="35"/>
      <c r="AW355" s="35"/>
      <c r="AX355" s="26"/>
      <c r="AY355" s="26"/>
      <c r="AZ355" s="26"/>
      <c r="BA355" s="35"/>
      <c r="BB355" s="35"/>
      <c r="BC355" s="35"/>
      <c r="BD355" s="26"/>
      <c r="BE355" s="26"/>
      <c r="BF355" s="26"/>
      <c r="BG355" s="27"/>
      <c r="BH355" s="35"/>
      <c r="BI355" s="35"/>
      <c r="BJ355" s="35"/>
      <c r="BK355" s="35"/>
      <c r="BL355" s="35"/>
      <c r="BM355" s="35"/>
      <c r="BN355" s="35"/>
      <c r="BO355" s="35"/>
      <c r="BP355" s="35"/>
      <c r="BQ355" s="26"/>
      <c r="BR355" s="26"/>
      <c r="BS355" s="26"/>
      <c r="BT355" s="35"/>
      <c r="BU355" s="35"/>
      <c r="BV355" s="35"/>
      <c r="BW355" s="26"/>
      <c r="BX355" s="26"/>
      <c r="BY355" s="26"/>
      <c r="BZ355" s="27"/>
      <c r="CA355" s="35"/>
      <c r="CB355" s="35"/>
      <c r="CC355" s="35"/>
      <c r="CD355" s="35"/>
      <c r="CE355" s="35"/>
      <c r="CF355" s="35"/>
      <c r="CG355" s="35"/>
      <c r="CH355" s="35"/>
      <c r="CI355" s="35"/>
      <c r="CJ355" s="26"/>
      <c r="CK355" s="26"/>
      <c r="CL355" s="26"/>
      <c r="CM355" s="35"/>
      <c r="CN355" s="35"/>
      <c r="CO355" s="35"/>
      <c r="CP355" s="26"/>
      <c r="CQ355" s="26"/>
      <c r="CR355" s="26"/>
      <c r="CS355" s="26"/>
      <c r="CT355" s="47"/>
      <c r="CU355" s="47"/>
      <c r="CV355" s="47"/>
      <c r="CW355" s="47"/>
      <c r="CX355" s="47"/>
      <c r="CY355" s="47"/>
      <c r="CZ355" s="47"/>
      <c r="DA355" s="47"/>
    </row>
    <row r="356" spans="1:105" s="1" customFormat="1" ht="24" customHeight="1" x14ac:dyDescent="0.3">
      <c r="A356" s="3"/>
      <c r="B356" s="11"/>
      <c r="C356" s="11"/>
      <c r="D356" s="23"/>
      <c r="E356" s="23"/>
      <c r="F356" s="23"/>
      <c r="G356" s="23"/>
      <c r="H356" s="11"/>
      <c r="I356" s="11"/>
      <c r="J356" s="3"/>
      <c r="K356" s="12"/>
      <c r="L356" s="12"/>
      <c r="M356" s="12"/>
      <c r="O356" s="12"/>
      <c r="P356" s="12"/>
      <c r="Q356" s="12"/>
      <c r="S356" s="3"/>
      <c r="T356" s="3"/>
      <c r="U356" s="22"/>
      <c r="V356" s="35"/>
      <c r="W356" s="35"/>
      <c r="X356" s="35"/>
      <c r="Y356" s="35"/>
      <c r="Z356" s="35"/>
      <c r="AA356" s="35"/>
      <c r="AB356" s="35"/>
      <c r="AC356" s="35"/>
      <c r="AD356" s="35"/>
      <c r="AE356" s="26"/>
      <c r="AF356" s="26"/>
      <c r="AG356" s="26"/>
      <c r="AH356" s="35"/>
      <c r="AI356" s="35"/>
      <c r="AJ356" s="35"/>
      <c r="AK356" s="26"/>
      <c r="AL356" s="26"/>
      <c r="AM356" s="26"/>
      <c r="AN356" s="26"/>
      <c r="AO356" s="35"/>
      <c r="AP356" s="35"/>
      <c r="AQ356" s="35"/>
      <c r="AR356" s="35"/>
      <c r="AS356" s="35"/>
      <c r="AT356" s="35"/>
      <c r="AU356" s="35"/>
      <c r="AV356" s="35"/>
      <c r="AW356" s="35"/>
      <c r="AX356" s="26"/>
      <c r="AY356" s="26"/>
      <c r="AZ356" s="26"/>
      <c r="BA356" s="35"/>
      <c r="BB356" s="35"/>
      <c r="BC356" s="35"/>
      <c r="BD356" s="26"/>
      <c r="BE356" s="26"/>
      <c r="BF356" s="26"/>
      <c r="BG356" s="27"/>
      <c r="BH356" s="35"/>
      <c r="BI356" s="35"/>
      <c r="BJ356" s="35"/>
      <c r="BK356" s="35"/>
      <c r="BL356" s="35"/>
      <c r="BM356" s="35"/>
      <c r="BN356" s="35"/>
      <c r="BO356" s="35"/>
      <c r="BP356" s="35"/>
      <c r="BQ356" s="26"/>
      <c r="BR356" s="26"/>
      <c r="BS356" s="26"/>
      <c r="BT356" s="35"/>
      <c r="BU356" s="35"/>
      <c r="BV356" s="35"/>
      <c r="BW356" s="26"/>
      <c r="BX356" s="26"/>
      <c r="BY356" s="26"/>
      <c r="BZ356" s="27"/>
      <c r="CA356" s="35"/>
      <c r="CB356" s="35"/>
      <c r="CC356" s="35"/>
      <c r="CD356" s="35"/>
      <c r="CE356" s="35"/>
      <c r="CF356" s="35"/>
      <c r="CG356" s="35"/>
      <c r="CH356" s="35"/>
      <c r="CI356" s="35"/>
      <c r="CJ356" s="26"/>
      <c r="CK356" s="26"/>
      <c r="CL356" s="26"/>
      <c r="CM356" s="35"/>
      <c r="CN356" s="35"/>
      <c r="CO356" s="35"/>
      <c r="CP356" s="26"/>
      <c r="CQ356" s="26"/>
      <c r="CR356" s="26"/>
      <c r="CS356" s="26"/>
      <c r="CT356" s="47"/>
      <c r="CU356" s="47"/>
      <c r="CV356" s="47"/>
      <c r="CW356" s="47"/>
      <c r="CX356" s="47"/>
      <c r="CY356" s="47"/>
      <c r="CZ356" s="47"/>
      <c r="DA356" s="47"/>
    </row>
    <row r="357" spans="1:105" s="1" customFormat="1" ht="24" customHeight="1" x14ac:dyDescent="0.3">
      <c r="A357" s="3"/>
      <c r="B357" s="11"/>
      <c r="C357" s="11"/>
      <c r="D357" s="23"/>
      <c r="E357" s="23"/>
      <c r="F357" s="23"/>
      <c r="G357" s="23"/>
      <c r="H357" s="11"/>
      <c r="I357" s="11"/>
      <c r="J357" s="3"/>
      <c r="K357" s="12"/>
      <c r="L357" s="12"/>
      <c r="M357" s="12"/>
      <c r="O357" s="12"/>
      <c r="P357" s="12"/>
      <c r="Q357" s="12"/>
      <c r="S357" s="3"/>
      <c r="T357" s="3"/>
      <c r="U357" s="22"/>
      <c r="V357" s="35"/>
      <c r="W357" s="35"/>
      <c r="X357" s="35"/>
      <c r="Y357" s="35"/>
      <c r="Z357" s="35"/>
      <c r="AA357" s="35"/>
      <c r="AB357" s="35"/>
      <c r="AC357" s="35"/>
      <c r="AD357" s="35"/>
      <c r="AE357" s="26"/>
      <c r="AF357" s="26"/>
      <c r="AG357" s="26"/>
      <c r="AH357" s="35"/>
      <c r="AI357" s="35"/>
      <c r="AJ357" s="35"/>
      <c r="AK357" s="26"/>
      <c r="AL357" s="26"/>
      <c r="AM357" s="26"/>
      <c r="AN357" s="26"/>
      <c r="AO357" s="35"/>
      <c r="AP357" s="35"/>
      <c r="AQ357" s="35"/>
      <c r="AR357" s="35"/>
      <c r="AS357" s="35"/>
      <c r="AT357" s="35"/>
      <c r="AU357" s="35"/>
      <c r="AV357" s="35"/>
      <c r="AW357" s="35"/>
      <c r="AX357" s="26"/>
      <c r="AY357" s="26"/>
      <c r="AZ357" s="26"/>
      <c r="BA357" s="35"/>
      <c r="BB357" s="35"/>
      <c r="BC357" s="35"/>
      <c r="BD357" s="26"/>
      <c r="BE357" s="26"/>
      <c r="BF357" s="26"/>
      <c r="BG357" s="27"/>
      <c r="BH357" s="35"/>
      <c r="BI357" s="35"/>
      <c r="BJ357" s="35"/>
      <c r="BK357" s="35"/>
      <c r="BL357" s="35"/>
      <c r="BM357" s="35"/>
      <c r="BN357" s="35"/>
      <c r="BO357" s="35"/>
      <c r="BP357" s="35"/>
      <c r="BQ357" s="26"/>
      <c r="BR357" s="26"/>
      <c r="BS357" s="26"/>
      <c r="BT357" s="35"/>
      <c r="BU357" s="35"/>
      <c r="BV357" s="35"/>
      <c r="BW357" s="26"/>
      <c r="BX357" s="26"/>
      <c r="BY357" s="26"/>
      <c r="BZ357" s="27"/>
      <c r="CA357" s="35"/>
      <c r="CB357" s="35"/>
      <c r="CC357" s="35"/>
      <c r="CD357" s="35"/>
      <c r="CE357" s="35"/>
      <c r="CF357" s="35"/>
      <c r="CG357" s="35"/>
      <c r="CH357" s="35"/>
      <c r="CI357" s="35"/>
      <c r="CJ357" s="26"/>
      <c r="CK357" s="26"/>
      <c r="CL357" s="26"/>
      <c r="CM357" s="35"/>
      <c r="CN357" s="35"/>
      <c r="CO357" s="35"/>
      <c r="CP357" s="26"/>
      <c r="CQ357" s="26"/>
      <c r="CR357" s="26"/>
      <c r="CS357" s="26"/>
      <c r="CT357" s="47"/>
      <c r="CU357" s="47"/>
      <c r="CV357" s="47"/>
      <c r="CW357" s="47"/>
      <c r="CX357" s="47"/>
      <c r="CY357" s="47"/>
      <c r="CZ357" s="47"/>
      <c r="DA357" s="47"/>
    </row>
    <row r="358" spans="1:105" s="1" customFormat="1" ht="24" customHeight="1" x14ac:dyDescent="0.3">
      <c r="A358" s="3"/>
      <c r="B358" s="11"/>
      <c r="C358" s="11"/>
      <c r="D358" s="23"/>
      <c r="E358" s="23"/>
      <c r="F358" s="23"/>
      <c r="G358" s="23"/>
      <c r="H358" s="11"/>
      <c r="I358" s="11"/>
      <c r="J358" s="3"/>
      <c r="K358" s="12"/>
      <c r="L358" s="12"/>
      <c r="M358" s="12"/>
      <c r="O358" s="12"/>
      <c r="P358" s="12"/>
      <c r="Q358" s="12"/>
      <c r="S358" s="3"/>
      <c r="T358" s="3"/>
      <c r="U358" s="22"/>
      <c r="V358" s="35"/>
      <c r="W358" s="35"/>
      <c r="X358" s="35"/>
      <c r="Y358" s="35"/>
      <c r="Z358" s="35"/>
      <c r="AA358" s="35"/>
      <c r="AB358" s="35"/>
      <c r="AC358" s="35"/>
      <c r="AD358" s="35"/>
      <c r="AE358" s="26"/>
      <c r="AF358" s="26"/>
      <c r="AG358" s="26"/>
      <c r="AH358" s="35"/>
      <c r="AI358" s="35"/>
      <c r="AJ358" s="35"/>
      <c r="AK358" s="26"/>
      <c r="AL358" s="26"/>
      <c r="AM358" s="26"/>
      <c r="AN358" s="26"/>
      <c r="AO358" s="35"/>
      <c r="AP358" s="35"/>
      <c r="AQ358" s="35"/>
      <c r="AR358" s="35"/>
      <c r="AS358" s="35"/>
      <c r="AT358" s="35"/>
      <c r="AU358" s="35"/>
      <c r="AV358" s="35"/>
      <c r="AW358" s="35"/>
      <c r="AX358" s="26"/>
      <c r="AY358" s="26"/>
      <c r="AZ358" s="26"/>
      <c r="BA358" s="35"/>
      <c r="BB358" s="35"/>
      <c r="BC358" s="35"/>
      <c r="BD358" s="26"/>
      <c r="BE358" s="26"/>
      <c r="BF358" s="26"/>
      <c r="BG358" s="27"/>
      <c r="BH358" s="35"/>
      <c r="BI358" s="35"/>
      <c r="BJ358" s="35"/>
      <c r="BK358" s="35"/>
      <c r="BL358" s="35"/>
      <c r="BM358" s="35"/>
      <c r="BN358" s="35"/>
      <c r="BO358" s="35"/>
      <c r="BP358" s="35"/>
      <c r="BQ358" s="26"/>
      <c r="BR358" s="26"/>
      <c r="BS358" s="26"/>
      <c r="BT358" s="35"/>
      <c r="BU358" s="35"/>
      <c r="BV358" s="35"/>
      <c r="BW358" s="26"/>
      <c r="BX358" s="26"/>
      <c r="BY358" s="26"/>
      <c r="BZ358" s="27"/>
      <c r="CA358" s="35"/>
      <c r="CB358" s="35"/>
      <c r="CC358" s="35"/>
      <c r="CD358" s="35"/>
      <c r="CE358" s="35"/>
      <c r="CF358" s="35"/>
      <c r="CG358" s="35"/>
      <c r="CH358" s="35"/>
      <c r="CI358" s="35"/>
      <c r="CJ358" s="26"/>
      <c r="CK358" s="26"/>
      <c r="CL358" s="26"/>
      <c r="CM358" s="35"/>
      <c r="CN358" s="35"/>
      <c r="CO358" s="35"/>
      <c r="CP358" s="26"/>
      <c r="CQ358" s="26"/>
      <c r="CR358" s="26"/>
      <c r="CS358" s="26"/>
      <c r="CT358" s="47"/>
      <c r="CU358" s="47"/>
      <c r="CV358" s="47"/>
      <c r="CW358" s="47"/>
      <c r="CX358" s="47"/>
      <c r="CY358" s="47"/>
      <c r="CZ358" s="47"/>
      <c r="DA358" s="47"/>
    </row>
    <row r="359" spans="1:105" s="1" customFormat="1" ht="24" customHeight="1" x14ac:dyDescent="0.3">
      <c r="A359" s="3"/>
      <c r="B359" s="11"/>
      <c r="C359" s="11"/>
      <c r="D359" s="23"/>
      <c r="E359" s="23"/>
      <c r="F359" s="23"/>
      <c r="G359" s="23"/>
      <c r="H359" s="11"/>
      <c r="I359" s="11"/>
      <c r="J359" s="3"/>
      <c r="K359" s="12"/>
      <c r="L359" s="12"/>
      <c r="M359" s="12"/>
      <c r="O359" s="12"/>
      <c r="P359" s="12"/>
      <c r="Q359" s="12"/>
      <c r="S359" s="3"/>
      <c r="T359" s="3"/>
      <c r="U359" s="22"/>
      <c r="V359" s="35"/>
      <c r="W359" s="35"/>
      <c r="X359" s="35"/>
      <c r="Y359" s="35"/>
      <c r="Z359" s="35"/>
      <c r="AA359" s="35"/>
      <c r="AB359" s="35"/>
      <c r="AC359" s="35"/>
      <c r="AD359" s="35"/>
      <c r="AE359" s="26"/>
      <c r="AF359" s="26"/>
      <c r="AG359" s="26"/>
      <c r="AH359" s="35"/>
      <c r="AI359" s="35"/>
      <c r="AJ359" s="35"/>
      <c r="AK359" s="26"/>
      <c r="AL359" s="26"/>
      <c r="AM359" s="26"/>
      <c r="AN359" s="26"/>
      <c r="AO359" s="35"/>
      <c r="AP359" s="35"/>
      <c r="AQ359" s="35"/>
      <c r="AR359" s="35"/>
      <c r="AS359" s="35"/>
      <c r="AT359" s="35"/>
      <c r="AU359" s="35"/>
      <c r="AV359" s="35"/>
      <c r="AW359" s="35"/>
      <c r="AX359" s="26"/>
      <c r="AY359" s="26"/>
      <c r="AZ359" s="26"/>
      <c r="BA359" s="35"/>
      <c r="BB359" s="35"/>
      <c r="BC359" s="35"/>
      <c r="BD359" s="26"/>
      <c r="BE359" s="26"/>
      <c r="BF359" s="26"/>
      <c r="BG359" s="27"/>
      <c r="BH359" s="35"/>
      <c r="BI359" s="35"/>
      <c r="BJ359" s="35"/>
      <c r="BK359" s="35"/>
      <c r="BL359" s="35"/>
      <c r="BM359" s="35"/>
      <c r="BN359" s="35"/>
      <c r="BO359" s="35"/>
      <c r="BP359" s="35"/>
      <c r="BQ359" s="26"/>
      <c r="BR359" s="26"/>
      <c r="BS359" s="26"/>
      <c r="BT359" s="35"/>
      <c r="BU359" s="35"/>
      <c r="BV359" s="35"/>
      <c r="BW359" s="26"/>
      <c r="BX359" s="26"/>
      <c r="BY359" s="26"/>
      <c r="BZ359" s="27"/>
      <c r="CA359" s="35"/>
      <c r="CB359" s="35"/>
      <c r="CC359" s="35"/>
      <c r="CD359" s="35"/>
      <c r="CE359" s="35"/>
      <c r="CF359" s="35"/>
      <c r="CG359" s="35"/>
      <c r="CH359" s="35"/>
      <c r="CI359" s="35"/>
      <c r="CJ359" s="26"/>
      <c r="CK359" s="26"/>
      <c r="CL359" s="26"/>
      <c r="CM359" s="35"/>
      <c r="CN359" s="35"/>
      <c r="CO359" s="35"/>
      <c r="CP359" s="26"/>
      <c r="CQ359" s="26"/>
      <c r="CR359" s="26"/>
      <c r="CS359" s="26"/>
      <c r="CT359" s="47"/>
      <c r="CU359" s="47"/>
      <c r="CV359" s="47"/>
      <c r="CW359" s="47"/>
      <c r="CX359" s="47"/>
      <c r="CY359" s="47"/>
      <c r="CZ359" s="47"/>
      <c r="DA359" s="47"/>
    </row>
    <row r="360" spans="1:105" s="1" customFormat="1" ht="24" customHeight="1" x14ac:dyDescent="0.3">
      <c r="A360" s="3"/>
      <c r="B360" s="11"/>
      <c r="C360" s="11"/>
      <c r="D360" s="23"/>
      <c r="E360" s="23"/>
      <c r="F360" s="23"/>
      <c r="G360" s="23"/>
      <c r="H360" s="11"/>
      <c r="I360" s="11"/>
      <c r="J360" s="3"/>
      <c r="K360" s="12"/>
      <c r="L360" s="12"/>
      <c r="M360" s="12"/>
      <c r="O360" s="12"/>
      <c r="P360" s="12"/>
      <c r="Q360" s="12"/>
      <c r="S360" s="3"/>
      <c r="T360" s="3"/>
      <c r="U360" s="22"/>
      <c r="V360" s="35"/>
      <c r="W360" s="35"/>
      <c r="X360" s="35"/>
      <c r="Y360" s="35"/>
      <c r="Z360" s="35"/>
      <c r="AA360" s="35"/>
      <c r="AB360" s="35"/>
      <c r="AC360" s="35"/>
      <c r="AD360" s="35"/>
      <c r="AE360" s="26"/>
      <c r="AF360" s="26"/>
      <c r="AG360" s="26"/>
      <c r="AH360" s="35"/>
      <c r="AI360" s="35"/>
      <c r="AJ360" s="35"/>
      <c r="AK360" s="26"/>
      <c r="AL360" s="26"/>
      <c r="AM360" s="26"/>
      <c r="AN360" s="26"/>
      <c r="AO360" s="35"/>
      <c r="AP360" s="35"/>
      <c r="AQ360" s="35"/>
      <c r="AR360" s="35"/>
      <c r="AS360" s="35"/>
      <c r="AT360" s="35"/>
      <c r="AU360" s="35"/>
      <c r="AV360" s="35"/>
      <c r="AW360" s="35"/>
      <c r="AX360" s="26"/>
      <c r="AY360" s="26"/>
      <c r="AZ360" s="26"/>
      <c r="BA360" s="35"/>
      <c r="BB360" s="35"/>
      <c r="BC360" s="35"/>
      <c r="BD360" s="26"/>
      <c r="BE360" s="26"/>
      <c r="BF360" s="26"/>
      <c r="BG360" s="27"/>
      <c r="BH360" s="35"/>
      <c r="BI360" s="35"/>
      <c r="BJ360" s="35"/>
      <c r="BK360" s="35"/>
      <c r="BL360" s="35"/>
      <c r="BM360" s="35"/>
      <c r="BN360" s="35"/>
      <c r="BO360" s="35"/>
      <c r="BP360" s="35"/>
      <c r="BQ360" s="26"/>
      <c r="BR360" s="26"/>
      <c r="BS360" s="26"/>
      <c r="BT360" s="35"/>
      <c r="BU360" s="35"/>
      <c r="BV360" s="35"/>
      <c r="BW360" s="26"/>
      <c r="BX360" s="26"/>
      <c r="BY360" s="26"/>
      <c r="BZ360" s="27"/>
      <c r="CA360" s="35"/>
      <c r="CB360" s="35"/>
      <c r="CC360" s="35"/>
      <c r="CD360" s="35"/>
      <c r="CE360" s="35"/>
      <c r="CF360" s="35"/>
      <c r="CG360" s="35"/>
      <c r="CH360" s="35"/>
      <c r="CI360" s="35"/>
      <c r="CJ360" s="26"/>
      <c r="CK360" s="26"/>
      <c r="CL360" s="26"/>
      <c r="CM360" s="35"/>
      <c r="CN360" s="35"/>
      <c r="CO360" s="35"/>
      <c r="CP360" s="26"/>
      <c r="CQ360" s="26"/>
      <c r="CR360" s="26"/>
      <c r="CS360" s="26"/>
      <c r="CT360" s="47"/>
      <c r="CU360" s="47"/>
      <c r="CV360" s="47"/>
      <c r="CW360" s="47"/>
      <c r="CX360" s="47"/>
      <c r="CY360" s="47"/>
      <c r="CZ360" s="47"/>
      <c r="DA360" s="47"/>
    </row>
    <row r="361" spans="1:105" s="1" customFormat="1" ht="24" customHeight="1" x14ac:dyDescent="0.3">
      <c r="A361" s="3"/>
      <c r="B361" s="11"/>
      <c r="C361" s="11"/>
      <c r="D361" s="23"/>
      <c r="E361" s="23"/>
      <c r="F361" s="23"/>
      <c r="G361" s="23"/>
      <c r="H361" s="11"/>
      <c r="I361" s="11"/>
      <c r="J361" s="3"/>
      <c r="K361" s="12"/>
      <c r="L361" s="12"/>
      <c r="M361" s="12"/>
      <c r="O361" s="12"/>
      <c r="P361" s="12"/>
      <c r="Q361" s="12"/>
      <c r="S361" s="3"/>
      <c r="T361" s="3"/>
      <c r="U361" s="22"/>
      <c r="V361" s="35"/>
      <c r="W361" s="35"/>
      <c r="X361" s="35"/>
      <c r="Y361" s="35"/>
      <c r="Z361" s="35"/>
      <c r="AA361" s="35"/>
      <c r="AB361" s="35"/>
      <c r="AC361" s="35"/>
      <c r="AD361" s="35"/>
      <c r="AE361" s="26"/>
      <c r="AF361" s="26"/>
      <c r="AG361" s="26"/>
      <c r="AH361" s="35"/>
      <c r="AI361" s="35"/>
      <c r="AJ361" s="35"/>
      <c r="AK361" s="26"/>
      <c r="AL361" s="26"/>
      <c r="AM361" s="26"/>
      <c r="AN361" s="26"/>
      <c r="AO361" s="35"/>
      <c r="AP361" s="35"/>
      <c r="AQ361" s="35"/>
      <c r="AR361" s="35"/>
      <c r="AS361" s="35"/>
      <c r="AT361" s="35"/>
      <c r="AU361" s="35"/>
      <c r="AV361" s="35"/>
      <c r="AW361" s="35"/>
      <c r="AX361" s="26"/>
      <c r="AY361" s="26"/>
      <c r="AZ361" s="26"/>
      <c r="BA361" s="35"/>
      <c r="BB361" s="35"/>
      <c r="BC361" s="35"/>
      <c r="BD361" s="26"/>
      <c r="BE361" s="26"/>
      <c r="BF361" s="26"/>
      <c r="BG361" s="27"/>
      <c r="BH361" s="35"/>
      <c r="BI361" s="35"/>
      <c r="BJ361" s="35"/>
      <c r="BK361" s="35"/>
      <c r="BL361" s="35"/>
      <c r="BM361" s="35"/>
      <c r="BN361" s="35"/>
      <c r="BO361" s="35"/>
      <c r="BP361" s="35"/>
      <c r="BQ361" s="26"/>
      <c r="BR361" s="26"/>
      <c r="BS361" s="26"/>
      <c r="BT361" s="35"/>
      <c r="BU361" s="35"/>
      <c r="BV361" s="35"/>
      <c r="BW361" s="26"/>
      <c r="BX361" s="26"/>
      <c r="BY361" s="26"/>
      <c r="BZ361" s="27"/>
      <c r="CA361" s="35"/>
      <c r="CB361" s="35"/>
      <c r="CC361" s="35"/>
      <c r="CD361" s="35"/>
      <c r="CE361" s="35"/>
      <c r="CF361" s="35"/>
      <c r="CG361" s="35"/>
      <c r="CH361" s="35"/>
      <c r="CI361" s="35"/>
      <c r="CJ361" s="26"/>
      <c r="CK361" s="26"/>
      <c r="CL361" s="26"/>
      <c r="CM361" s="35"/>
      <c r="CN361" s="35"/>
      <c r="CO361" s="35"/>
      <c r="CP361" s="26"/>
      <c r="CQ361" s="26"/>
      <c r="CR361" s="26"/>
      <c r="CS361" s="26"/>
      <c r="CT361" s="47"/>
      <c r="CU361" s="47"/>
      <c r="CV361" s="47"/>
      <c r="CW361" s="47"/>
      <c r="CX361" s="47"/>
      <c r="CY361" s="47"/>
      <c r="CZ361" s="47"/>
      <c r="DA361" s="47"/>
    </row>
    <row r="362" spans="1:105" s="1" customFormat="1" ht="24" customHeight="1" x14ac:dyDescent="0.3">
      <c r="A362" s="3"/>
      <c r="B362" s="11"/>
      <c r="C362" s="11"/>
      <c r="D362" s="23"/>
      <c r="E362" s="23"/>
      <c r="F362" s="23"/>
      <c r="G362" s="23"/>
      <c r="H362" s="11"/>
      <c r="I362" s="11"/>
      <c r="J362" s="3"/>
      <c r="K362" s="12"/>
      <c r="L362" s="12"/>
      <c r="M362" s="12"/>
      <c r="O362" s="12"/>
      <c r="P362" s="12"/>
      <c r="Q362" s="12"/>
      <c r="S362" s="3"/>
      <c r="T362" s="3"/>
      <c r="U362" s="22"/>
      <c r="V362" s="35"/>
      <c r="W362" s="35"/>
      <c r="X362" s="35"/>
      <c r="Y362" s="35"/>
      <c r="Z362" s="35"/>
      <c r="AA362" s="35"/>
      <c r="AB362" s="35"/>
      <c r="AC362" s="35"/>
      <c r="AD362" s="35"/>
      <c r="AE362" s="26"/>
      <c r="AF362" s="26"/>
      <c r="AG362" s="26"/>
      <c r="AH362" s="35"/>
      <c r="AI362" s="35"/>
      <c r="AJ362" s="35"/>
      <c r="AK362" s="26"/>
      <c r="AL362" s="26"/>
      <c r="AM362" s="26"/>
      <c r="AN362" s="26"/>
      <c r="AO362" s="35"/>
      <c r="AP362" s="35"/>
      <c r="AQ362" s="35"/>
      <c r="AR362" s="35"/>
      <c r="AS362" s="35"/>
      <c r="AT362" s="35"/>
      <c r="AU362" s="35"/>
      <c r="AV362" s="35"/>
      <c r="AW362" s="35"/>
      <c r="AX362" s="26"/>
      <c r="AY362" s="26"/>
      <c r="AZ362" s="26"/>
      <c r="BA362" s="35"/>
      <c r="BB362" s="35"/>
      <c r="BC362" s="35"/>
      <c r="BD362" s="26"/>
      <c r="BE362" s="26"/>
      <c r="BF362" s="26"/>
      <c r="BG362" s="27"/>
      <c r="BH362" s="35"/>
      <c r="BI362" s="35"/>
      <c r="BJ362" s="35"/>
      <c r="BK362" s="35"/>
      <c r="BL362" s="35"/>
      <c r="BM362" s="35"/>
      <c r="BN362" s="35"/>
      <c r="BO362" s="35"/>
      <c r="BP362" s="35"/>
      <c r="BQ362" s="26"/>
      <c r="BR362" s="26"/>
      <c r="BS362" s="26"/>
      <c r="BT362" s="35"/>
      <c r="BU362" s="35"/>
      <c r="BV362" s="35"/>
      <c r="BW362" s="26"/>
      <c r="BX362" s="26"/>
      <c r="BY362" s="26"/>
      <c r="BZ362" s="27"/>
      <c r="CA362" s="35"/>
      <c r="CB362" s="35"/>
      <c r="CC362" s="35"/>
      <c r="CD362" s="35"/>
      <c r="CE362" s="35"/>
      <c r="CF362" s="35"/>
      <c r="CG362" s="35"/>
      <c r="CH362" s="35"/>
      <c r="CI362" s="35"/>
      <c r="CJ362" s="26"/>
      <c r="CK362" s="26"/>
      <c r="CL362" s="26"/>
      <c r="CM362" s="35"/>
      <c r="CN362" s="35"/>
      <c r="CO362" s="35"/>
      <c r="CP362" s="26"/>
      <c r="CQ362" s="26"/>
      <c r="CR362" s="26"/>
      <c r="CS362" s="26"/>
      <c r="CT362" s="47"/>
      <c r="CU362" s="47"/>
      <c r="CV362" s="47"/>
      <c r="CW362" s="47"/>
      <c r="CX362" s="47"/>
      <c r="CY362" s="47"/>
      <c r="CZ362" s="47"/>
      <c r="DA362" s="47"/>
    </row>
    <row r="363" spans="1:105" s="1" customFormat="1" ht="24" customHeight="1" x14ac:dyDescent="0.3">
      <c r="A363" s="3"/>
      <c r="B363" s="11"/>
      <c r="C363" s="11"/>
      <c r="D363" s="23"/>
      <c r="E363" s="23"/>
      <c r="F363" s="23"/>
      <c r="G363" s="23"/>
      <c r="H363" s="11"/>
      <c r="I363" s="11"/>
      <c r="J363" s="3"/>
      <c r="K363" s="12"/>
      <c r="L363" s="12"/>
      <c r="M363" s="12"/>
      <c r="O363" s="12"/>
      <c r="P363" s="12"/>
      <c r="Q363" s="12"/>
      <c r="S363" s="3"/>
      <c r="T363" s="3"/>
      <c r="U363" s="22"/>
      <c r="V363" s="35"/>
      <c r="W363" s="35"/>
      <c r="X363" s="35"/>
      <c r="Y363" s="35"/>
      <c r="Z363" s="35"/>
      <c r="AA363" s="35"/>
      <c r="AB363" s="35"/>
      <c r="AC363" s="35"/>
      <c r="AD363" s="35"/>
      <c r="AE363" s="26"/>
      <c r="AF363" s="26"/>
      <c r="AG363" s="26"/>
      <c r="AH363" s="35"/>
      <c r="AI363" s="35"/>
      <c r="AJ363" s="35"/>
      <c r="AK363" s="26"/>
      <c r="AL363" s="26"/>
      <c r="AM363" s="26"/>
      <c r="AN363" s="26"/>
      <c r="AO363" s="35"/>
      <c r="AP363" s="35"/>
      <c r="AQ363" s="35"/>
      <c r="AR363" s="35"/>
      <c r="AS363" s="35"/>
      <c r="AT363" s="35"/>
      <c r="AU363" s="35"/>
      <c r="AV363" s="35"/>
      <c r="AW363" s="35"/>
      <c r="AX363" s="26"/>
      <c r="AY363" s="26"/>
      <c r="AZ363" s="26"/>
      <c r="BA363" s="35"/>
      <c r="BB363" s="35"/>
      <c r="BC363" s="35"/>
      <c r="BD363" s="26"/>
      <c r="BE363" s="26"/>
      <c r="BF363" s="26"/>
      <c r="BG363" s="27"/>
      <c r="BH363" s="35"/>
      <c r="BI363" s="35"/>
      <c r="BJ363" s="35"/>
      <c r="BK363" s="35"/>
      <c r="BL363" s="35"/>
      <c r="BM363" s="35"/>
      <c r="BN363" s="35"/>
      <c r="BO363" s="35"/>
      <c r="BP363" s="35"/>
      <c r="BQ363" s="26"/>
      <c r="BR363" s="26"/>
      <c r="BS363" s="26"/>
      <c r="BT363" s="35"/>
      <c r="BU363" s="35"/>
      <c r="BV363" s="35"/>
      <c r="BW363" s="26"/>
      <c r="BX363" s="26"/>
      <c r="BY363" s="26"/>
      <c r="BZ363" s="27"/>
      <c r="CA363" s="35"/>
      <c r="CB363" s="35"/>
      <c r="CC363" s="35"/>
      <c r="CD363" s="35"/>
      <c r="CE363" s="35"/>
      <c r="CF363" s="35"/>
      <c r="CG363" s="35"/>
      <c r="CH363" s="35"/>
      <c r="CI363" s="35"/>
      <c r="CJ363" s="26"/>
      <c r="CK363" s="26"/>
      <c r="CL363" s="26"/>
      <c r="CM363" s="35"/>
      <c r="CN363" s="35"/>
      <c r="CO363" s="35"/>
      <c r="CP363" s="26"/>
      <c r="CQ363" s="26"/>
      <c r="CR363" s="26"/>
      <c r="CS363" s="26"/>
      <c r="CT363" s="47"/>
      <c r="CU363" s="47"/>
      <c r="CV363" s="47"/>
      <c r="CW363" s="47"/>
      <c r="CX363" s="47"/>
      <c r="CY363" s="47"/>
      <c r="CZ363" s="47"/>
      <c r="DA363" s="47"/>
    </row>
    <row r="364" spans="1:105" s="1" customFormat="1" ht="24" customHeight="1" x14ac:dyDescent="0.3">
      <c r="A364" s="3"/>
      <c r="B364" s="11"/>
      <c r="C364" s="11"/>
      <c r="D364" s="23"/>
      <c r="E364" s="23"/>
      <c r="F364" s="23"/>
      <c r="G364" s="23"/>
      <c r="H364" s="11"/>
      <c r="I364" s="11"/>
      <c r="J364" s="3"/>
      <c r="K364" s="12"/>
      <c r="L364" s="12"/>
      <c r="M364" s="12"/>
      <c r="O364" s="12"/>
      <c r="P364" s="12"/>
      <c r="Q364" s="12"/>
      <c r="S364" s="3"/>
      <c r="T364" s="3"/>
      <c r="U364" s="22"/>
      <c r="V364" s="35"/>
      <c r="W364" s="35"/>
      <c r="X364" s="35"/>
      <c r="Y364" s="35"/>
      <c r="Z364" s="35"/>
      <c r="AA364" s="35"/>
      <c r="AB364" s="35"/>
      <c r="AC364" s="35"/>
      <c r="AD364" s="35"/>
      <c r="AE364" s="26"/>
      <c r="AF364" s="26"/>
      <c r="AG364" s="26"/>
      <c r="AH364" s="35"/>
      <c r="AI364" s="35"/>
      <c r="AJ364" s="35"/>
      <c r="AK364" s="26"/>
      <c r="AL364" s="26"/>
      <c r="AM364" s="26"/>
      <c r="AN364" s="26"/>
      <c r="AO364" s="35"/>
      <c r="AP364" s="35"/>
      <c r="AQ364" s="35"/>
      <c r="AR364" s="35"/>
      <c r="AS364" s="35"/>
      <c r="AT364" s="35"/>
      <c r="AU364" s="35"/>
      <c r="AV364" s="35"/>
      <c r="AW364" s="35"/>
      <c r="AX364" s="26"/>
      <c r="AY364" s="26"/>
      <c r="AZ364" s="26"/>
      <c r="BA364" s="35"/>
      <c r="BB364" s="35"/>
      <c r="BC364" s="35"/>
      <c r="BD364" s="26"/>
      <c r="BE364" s="26"/>
      <c r="BF364" s="26"/>
      <c r="BG364" s="27"/>
      <c r="BH364" s="35"/>
      <c r="BI364" s="35"/>
      <c r="BJ364" s="35"/>
      <c r="BK364" s="35"/>
      <c r="BL364" s="35"/>
      <c r="BM364" s="35"/>
      <c r="BN364" s="35"/>
      <c r="BO364" s="35"/>
      <c r="BP364" s="35"/>
      <c r="BQ364" s="26"/>
      <c r="BR364" s="26"/>
      <c r="BS364" s="26"/>
      <c r="BT364" s="35"/>
      <c r="BU364" s="35"/>
      <c r="BV364" s="35"/>
      <c r="BW364" s="26"/>
      <c r="BX364" s="26"/>
      <c r="BY364" s="26"/>
      <c r="BZ364" s="27"/>
      <c r="CA364" s="35"/>
      <c r="CB364" s="35"/>
      <c r="CC364" s="35"/>
      <c r="CD364" s="35"/>
      <c r="CE364" s="35"/>
      <c r="CF364" s="35"/>
      <c r="CG364" s="35"/>
      <c r="CH364" s="35"/>
      <c r="CI364" s="35"/>
      <c r="CJ364" s="26"/>
      <c r="CK364" s="26"/>
      <c r="CL364" s="26"/>
      <c r="CM364" s="35"/>
      <c r="CN364" s="35"/>
      <c r="CO364" s="35"/>
      <c r="CP364" s="26"/>
      <c r="CQ364" s="26"/>
      <c r="CR364" s="26"/>
      <c r="CS364" s="26"/>
      <c r="CT364" s="47"/>
      <c r="CU364" s="47"/>
      <c r="CV364" s="47"/>
      <c r="CW364" s="47"/>
      <c r="CX364" s="47"/>
      <c r="CY364" s="47"/>
      <c r="CZ364" s="47"/>
      <c r="DA364" s="47"/>
    </row>
    <row r="365" spans="1:105" s="1" customFormat="1" ht="24" customHeight="1" x14ac:dyDescent="0.3">
      <c r="A365" s="3"/>
      <c r="B365" s="11"/>
      <c r="C365" s="11"/>
      <c r="D365" s="23"/>
      <c r="E365" s="23"/>
      <c r="F365" s="23"/>
      <c r="G365" s="23"/>
      <c r="H365" s="11"/>
      <c r="I365" s="11"/>
      <c r="J365" s="3"/>
      <c r="K365" s="12"/>
      <c r="L365" s="12"/>
      <c r="M365" s="12"/>
      <c r="O365" s="12"/>
      <c r="P365" s="12"/>
      <c r="Q365" s="12"/>
      <c r="S365" s="3"/>
      <c r="T365" s="3"/>
      <c r="U365" s="22"/>
      <c r="V365" s="35"/>
      <c r="W365" s="35"/>
      <c r="X365" s="35"/>
      <c r="Y365" s="35"/>
      <c r="Z365" s="35"/>
      <c r="AA365" s="35"/>
      <c r="AB365" s="35"/>
      <c r="AC365" s="35"/>
      <c r="AD365" s="35"/>
      <c r="AE365" s="26"/>
      <c r="AF365" s="26"/>
      <c r="AG365" s="26"/>
      <c r="AH365" s="35"/>
      <c r="AI365" s="35"/>
      <c r="AJ365" s="35"/>
      <c r="AK365" s="26"/>
      <c r="AL365" s="26"/>
      <c r="AM365" s="26"/>
      <c r="AN365" s="26"/>
      <c r="AO365" s="35"/>
      <c r="AP365" s="35"/>
      <c r="AQ365" s="35"/>
      <c r="AR365" s="35"/>
      <c r="AS365" s="35"/>
      <c r="AT365" s="35"/>
      <c r="AU365" s="35"/>
      <c r="AV365" s="35"/>
      <c r="AW365" s="35"/>
      <c r="AX365" s="26"/>
      <c r="AY365" s="26"/>
      <c r="AZ365" s="26"/>
      <c r="BA365" s="35"/>
      <c r="BB365" s="35"/>
      <c r="BC365" s="35"/>
      <c r="BD365" s="26"/>
      <c r="BE365" s="26"/>
      <c r="BF365" s="26"/>
      <c r="BG365" s="27"/>
      <c r="BH365" s="35"/>
      <c r="BI365" s="35"/>
      <c r="BJ365" s="35"/>
      <c r="BK365" s="35"/>
      <c r="BL365" s="35"/>
      <c r="BM365" s="35"/>
      <c r="BN365" s="35"/>
      <c r="BO365" s="35"/>
      <c r="BP365" s="35"/>
      <c r="BQ365" s="26"/>
      <c r="BR365" s="26"/>
      <c r="BS365" s="26"/>
      <c r="BT365" s="35"/>
      <c r="BU365" s="35"/>
      <c r="BV365" s="35"/>
      <c r="BW365" s="26"/>
      <c r="BX365" s="26"/>
      <c r="BY365" s="26"/>
      <c r="BZ365" s="27"/>
      <c r="CA365" s="35"/>
      <c r="CB365" s="35"/>
      <c r="CC365" s="35"/>
      <c r="CD365" s="35"/>
      <c r="CE365" s="35"/>
      <c r="CF365" s="35"/>
      <c r="CG365" s="35"/>
      <c r="CH365" s="35"/>
      <c r="CI365" s="35"/>
      <c r="CJ365" s="26"/>
      <c r="CK365" s="26"/>
      <c r="CL365" s="26"/>
      <c r="CM365" s="35"/>
      <c r="CN365" s="35"/>
      <c r="CO365" s="35"/>
      <c r="CP365" s="26"/>
      <c r="CQ365" s="26"/>
      <c r="CR365" s="26"/>
      <c r="CS365" s="26"/>
      <c r="CT365" s="47"/>
      <c r="CU365" s="47"/>
      <c r="CV365" s="47"/>
      <c r="CW365" s="47"/>
      <c r="CX365" s="47"/>
      <c r="CY365" s="47"/>
      <c r="CZ365" s="47"/>
      <c r="DA365" s="47"/>
    </row>
    <row r="366" spans="1:105" s="1" customFormat="1" ht="24" customHeight="1" x14ac:dyDescent="0.3">
      <c r="A366" s="3"/>
      <c r="B366" s="11"/>
      <c r="C366" s="11"/>
      <c r="D366" s="23"/>
      <c r="E366" s="23"/>
      <c r="F366" s="23"/>
      <c r="G366" s="23"/>
      <c r="H366" s="11"/>
      <c r="I366" s="11"/>
      <c r="J366" s="3"/>
      <c r="K366" s="12"/>
      <c r="L366" s="12"/>
      <c r="M366" s="12"/>
      <c r="O366" s="12"/>
      <c r="P366" s="12"/>
      <c r="Q366" s="12"/>
      <c r="S366" s="3"/>
      <c r="T366" s="3"/>
      <c r="U366" s="22"/>
      <c r="V366" s="35"/>
      <c r="W366" s="35"/>
      <c r="X366" s="35"/>
      <c r="Y366" s="35"/>
      <c r="Z366" s="35"/>
      <c r="AA366" s="35"/>
      <c r="AB366" s="35"/>
      <c r="AC366" s="35"/>
      <c r="AD366" s="35"/>
      <c r="AE366" s="26"/>
      <c r="AF366" s="26"/>
      <c r="AG366" s="26"/>
      <c r="AH366" s="35"/>
      <c r="AI366" s="35"/>
      <c r="AJ366" s="35"/>
      <c r="AK366" s="26"/>
      <c r="AL366" s="26"/>
      <c r="AM366" s="26"/>
      <c r="AN366" s="26"/>
      <c r="AO366" s="35"/>
      <c r="AP366" s="35"/>
      <c r="AQ366" s="35"/>
      <c r="AR366" s="35"/>
      <c r="AS366" s="35"/>
      <c r="AT366" s="35"/>
      <c r="AU366" s="35"/>
      <c r="AV366" s="35"/>
      <c r="AW366" s="35"/>
      <c r="AX366" s="26"/>
      <c r="AY366" s="26"/>
      <c r="AZ366" s="26"/>
      <c r="BA366" s="35"/>
      <c r="BB366" s="35"/>
      <c r="BC366" s="35"/>
      <c r="BD366" s="26"/>
      <c r="BE366" s="26"/>
      <c r="BF366" s="26"/>
      <c r="BG366" s="27"/>
      <c r="BH366" s="35"/>
      <c r="BI366" s="35"/>
      <c r="BJ366" s="35"/>
      <c r="BK366" s="35"/>
      <c r="BL366" s="35"/>
      <c r="BM366" s="35"/>
      <c r="BN366" s="35"/>
      <c r="BO366" s="35"/>
      <c r="BP366" s="35"/>
      <c r="BQ366" s="26"/>
      <c r="BR366" s="26"/>
      <c r="BS366" s="26"/>
      <c r="BT366" s="35"/>
      <c r="BU366" s="35"/>
      <c r="BV366" s="35"/>
      <c r="BW366" s="26"/>
      <c r="BX366" s="26"/>
      <c r="BY366" s="26"/>
      <c r="BZ366" s="27"/>
      <c r="CA366" s="35"/>
      <c r="CB366" s="35"/>
      <c r="CC366" s="35"/>
      <c r="CD366" s="35"/>
      <c r="CE366" s="35"/>
      <c r="CF366" s="35"/>
      <c r="CG366" s="35"/>
      <c r="CH366" s="35"/>
      <c r="CI366" s="35"/>
      <c r="CJ366" s="26"/>
      <c r="CK366" s="26"/>
      <c r="CL366" s="26"/>
      <c r="CM366" s="35"/>
      <c r="CN366" s="35"/>
      <c r="CO366" s="35"/>
      <c r="CP366" s="26"/>
      <c r="CQ366" s="26"/>
      <c r="CR366" s="26"/>
      <c r="CS366" s="26"/>
      <c r="CT366" s="47"/>
      <c r="CU366" s="47"/>
      <c r="CV366" s="47"/>
      <c r="CW366" s="47"/>
      <c r="CX366" s="47"/>
      <c r="CY366" s="47"/>
      <c r="CZ366" s="47"/>
      <c r="DA366" s="47"/>
    </row>
    <row r="367" spans="1:105" s="1" customFormat="1" ht="24" customHeight="1" x14ac:dyDescent="0.3">
      <c r="A367" s="3"/>
      <c r="B367" s="11"/>
      <c r="C367" s="11"/>
      <c r="D367" s="23"/>
      <c r="E367" s="23"/>
      <c r="F367" s="23"/>
      <c r="G367" s="23"/>
      <c r="H367" s="11"/>
      <c r="I367" s="11"/>
      <c r="J367" s="3"/>
      <c r="K367" s="12"/>
      <c r="L367" s="12"/>
      <c r="M367" s="12"/>
      <c r="O367" s="12"/>
      <c r="P367" s="12"/>
      <c r="Q367" s="12"/>
      <c r="S367" s="3"/>
      <c r="T367" s="3"/>
      <c r="U367" s="22"/>
      <c r="V367" s="35"/>
      <c r="W367" s="35"/>
      <c r="X367" s="35"/>
      <c r="Y367" s="35"/>
      <c r="Z367" s="35"/>
      <c r="AA367" s="35"/>
      <c r="AB367" s="35"/>
      <c r="AC367" s="35"/>
      <c r="AD367" s="35"/>
      <c r="AE367" s="26"/>
      <c r="AF367" s="26"/>
      <c r="AG367" s="26"/>
      <c r="AH367" s="35"/>
      <c r="AI367" s="35"/>
      <c r="AJ367" s="35"/>
      <c r="AK367" s="26"/>
      <c r="AL367" s="26"/>
      <c r="AM367" s="26"/>
      <c r="AN367" s="26"/>
      <c r="AO367" s="35"/>
      <c r="AP367" s="35"/>
      <c r="AQ367" s="35"/>
      <c r="AR367" s="35"/>
      <c r="AS367" s="35"/>
      <c r="AT367" s="35"/>
      <c r="AU367" s="35"/>
      <c r="AV367" s="35"/>
      <c r="AW367" s="35"/>
      <c r="AX367" s="26"/>
      <c r="AY367" s="26"/>
      <c r="AZ367" s="26"/>
      <c r="BA367" s="35"/>
      <c r="BB367" s="35"/>
      <c r="BC367" s="35"/>
      <c r="BD367" s="26"/>
      <c r="BE367" s="26"/>
      <c r="BF367" s="26"/>
      <c r="BG367" s="27"/>
      <c r="BH367" s="35"/>
      <c r="BI367" s="35"/>
      <c r="BJ367" s="35"/>
      <c r="BK367" s="35"/>
      <c r="BL367" s="35"/>
      <c r="BM367" s="35"/>
      <c r="BN367" s="35"/>
      <c r="BO367" s="35"/>
      <c r="BP367" s="35"/>
      <c r="BQ367" s="26"/>
      <c r="BR367" s="26"/>
      <c r="BS367" s="26"/>
      <c r="BT367" s="35"/>
      <c r="BU367" s="35"/>
      <c r="BV367" s="35"/>
      <c r="BW367" s="26"/>
      <c r="BX367" s="26"/>
      <c r="BY367" s="26"/>
      <c r="BZ367" s="27"/>
      <c r="CA367" s="35"/>
      <c r="CB367" s="35"/>
      <c r="CC367" s="35"/>
      <c r="CD367" s="35"/>
      <c r="CE367" s="35"/>
      <c r="CF367" s="35"/>
      <c r="CG367" s="35"/>
      <c r="CH367" s="35"/>
      <c r="CI367" s="35"/>
      <c r="CJ367" s="26"/>
      <c r="CK367" s="26"/>
      <c r="CL367" s="26"/>
      <c r="CM367" s="35"/>
      <c r="CN367" s="35"/>
      <c r="CO367" s="35"/>
      <c r="CP367" s="26"/>
      <c r="CQ367" s="26"/>
      <c r="CR367" s="26"/>
      <c r="CS367" s="26"/>
      <c r="CT367" s="47"/>
      <c r="CU367" s="47"/>
      <c r="CV367" s="47"/>
      <c r="CW367" s="47"/>
      <c r="CX367" s="47"/>
      <c r="CY367" s="47"/>
      <c r="CZ367" s="47"/>
      <c r="DA367" s="47"/>
    </row>
    <row r="368" spans="1:105" s="1" customFormat="1" ht="24" customHeight="1" x14ac:dyDescent="0.3">
      <c r="A368" s="3"/>
      <c r="B368" s="11"/>
      <c r="C368" s="11"/>
      <c r="D368" s="23"/>
      <c r="E368" s="23"/>
      <c r="F368" s="23"/>
      <c r="G368" s="23"/>
      <c r="H368" s="11"/>
      <c r="I368" s="11"/>
      <c r="J368" s="3"/>
      <c r="K368" s="12"/>
      <c r="L368" s="12"/>
      <c r="M368" s="12"/>
      <c r="O368" s="12"/>
      <c r="P368" s="12"/>
      <c r="Q368" s="12"/>
      <c r="S368" s="3"/>
      <c r="T368" s="3"/>
      <c r="U368" s="22"/>
      <c r="V368" s="35"/>
      <c r="W368" s="35"/>
      <c r="X368" s="35"/>
      <c r="Y368" s="35"/>
      <c r="Z368" s="35"/>
      <c r="AA368" s="35"/>
      <c r="AB368" s="35"/>
      <c r="AC368" s="35"/>
      <c r="AD368" s="35"/>
      <c r="AE368" s="26"/>
      <c r="AF368" s="26"/>
      <c r="AG368" s="26"/>
      <c r="AH368" s="35"/>
      <c r="AI368" s="35"/>
      <c r="AJ368" s="35"/>
      <c r="AK368" s="26"/>
      <c r="AL368" s="26"/>
      <c r="AM368" s="26"/>
      <c r="AN368" s="26"/>
      <c r="AO368" s="35"/>
      <c r="AP368" s="35"/>
      <c r="AQ368" s="35"/>
      <c r="AR368" s="35"/>
      <c r="AS368" s="35"/>
      <c r="AT368" s="35"/>
      <c r="AU368" s="35"/>
      <c r="AV368" s="35"/>
      <c r="AW368" s="35"/>
      <c r="AX368" s="26"/>
      <c r="AY368" s="26"/>
      <c r="AZ368" s="26"/>
      <c r="BA368" s="35"/>
      <c r="BB368" s="35"/>
      <c r="BC368" s="35"/>
      <c r="BD368" s="26"/>
      <c r="BE368" s="26"/>
      <c r="BF368" s="26"/>
      <c r="BG368" s="27"/>
      <c r="BH368" s="35"/>
      <c r="BI368" s="35"/>
      <c r="BJ368" s="35"/>
      <c r="BK368" s="35"/>
      <c r="BL368" s="35"/>
      <c r="BM368" s="35"/>
      <c r="BN368" s="35"/>
      <c r="BO368" s="35"/>
      <c r="BP368" s="35"/>
      <c r="BQ368" s="26"/>
      <c r="BR368" s="26"/>
      <c r="BS368" s="26"/>
      <c r="BT368" s="35"/>
      <c r="BU368" s="35"/>
      <c r="BV368" s="35"/>
      <c r="BW368" s="26"/>
      <c r="BX368" s="26"/>
      <c r="BY368" s="26"/>
      <c r="BZ368" s="27"/>
      <c r="CA368" s="35"/>
      <c r="CB368" s="35"/>
      <c r="CC368" s="35"/>
      <c r="CD368" s="35"/>
      <c r="CE368" s="35"/>
      <c r="CF368" s="35"/>
      <c r="CG368" s="35"/>
      <c r="CH368" s="35"/>
      <c r="CI368" s="35"/>
      <c r="CJ368" s="26"/>
      <c r="CK368" s="26"/>
      <c r="CL368" s="26"/>
      <c r="CM368" s="35"/>
      <c r="CN368" s="35"/>
      <c r="CO368" s="35"/>
      <c r="CP368" s="26"/>
      <c r="CQ368" s="26"/>
      <c r="CR368" s="26"/>
      <c r="CS368" s="26"/>
      <c r="CT368" s="47"/>
      <c r="CU368" s="47"/>
      <c r="CV368" s="47"/>
      <c r="CW368" s="47"/>
      <c r="CX368" s="47"/>
      <c r="CY368" s="47"/>
      <c r="CZ368" s="47"/>
      <c r="DA368" s="47"/>
    </row>
    <row r="369" spans="1:105" s="1" customFormat="1" ht="24" customHeight="1" x14ac:dyDescent="0.3">
      <c r="A369" s="3"/>
      <c r="B369" s="11"/>
      <c r="C369" s="11"/>
      <c r="D369" s="23"/>
      <c r="E369" s="23"/>
      <c r="F369" s="23"/>
      <c r="G369" s="23"/>
      <c r="H369" s="11"/>
      <c r="I369" s="11"/>
      <c r="J369" s="3"/>
      <c r="K369" s="12"/>
      <c r="L369" s="12"/>
      <c r="M369" s="12"/>
      <c r="O369" s="12"/>
      <c r="P369" s="12"/>
      <c r="Q369" s="12"/>
      <c r="S369" s="3"/>
      <c r="T369" s="3"/>
      <c r="U369" s="22"/>
      <c r="V369" s="35"/>
      <c r="W369" s="35"/>
      <c r="X369" s="35"/>
      <c r="Y369" s="35"/>
      <c r="Z369" s="35"/>
      <c r="AA369" s="35"/>
      <c r="AB369" s="35"/>
      <c r="AC369" s="35"/>
      <c r="AD369" s="35"/>
      <c r="AE369" s="26"/>
      <c r="AF369" s="26"/>
      <c r="AG369" s="26"/>
      <c r="AH369" s="35"/>
      <c r="AI369" s="35"/>
      <c r="AJ369" s="35"/>
      <c r="AK369" s="26"/>
      <c r="AL369" s="26"/>
      <c r="AM369" s="26"/>
      <c r="AN369" s="26"/>
      <c r="AO369" s="35"/>
      <c r="AP369" s="35"/>
      <c r="AQ369" s="35"/>
      <c r="AR369" s="35"/>
      <c r="AS369" s="35"/>
      <c r="AT369" s="35"/>
      <c r="AU369" s="35"/>
      <c r="AV369" s="35"/>
      <c r="AW369" s="35"/>
      <c r="AX369" s="26"/>
      <c r="AY369" s="26"/>
      <c r="AZ369" s="26"/>
      <c r="BA369" s="35"/>
      <c r="BB369" s="35"/>
      <c r="BC369" s="35"/>
      <c r="BD369" s="26"/>
      <c r="BE369" s="26"/>
      <c r="BF369" s="26"/>
      <c r="BG369" s="27"/>
      <c r="BH369" s="35"/>
      <c r="BI369" s="35"/>
      <c r="BJ369" s="35"/>
      <c r="BK369" s="35"/>
      <c r="BL369" s="35"/>
      <c r="BM369" s="35"/>
      <c r="BN369" s="35"/>
      <c r="BO369" s="35"/>
      <c r="BP369" s="35"/>
      <c r="BQ369" s="26"/>
      <c r="BR369" s="26"/>
      <c r="BS369" s="26"/>
      <c r="BT369" s="35"/>
      <c r="BU369" s="35"/>
      <c r="BV369" s="35"/>
      <c r="BW369" s="26"/>
      <c r="BX369" s="26"/>
      <c r="BY369" s="26"/>
      <c r="BZ369" s="27"/>
      <c r="CA369" s="35"/>
      <c r="CB369" s="35"/>
      <c r="CC369" s="35"/>
      <c r="CD369" s="35"/>
      <c r="CE369" s="35"/>
      <c r="CF369" s="35"/>
      <c r="CG369" s="35"/>
      <c r="CH369" s="35"/>
      <c r="CI369" s="35"/>
      <c r="CJ369" s="26"/>
      <c r="CK369" s="26"/>
      <c r="CL369" s="26"/>
      <c r="CM369" s="35"/>
      <c r="CN369" s="35"/>
      <c r="CO369" s="35"/>
      <c r="CP369" s="26"/>
      <c r="CQ369" s="26"/>
      <c r="CR369" s="26"/>
      <c r="CS369" s="26"/>
      <c r="CT369" s="47"/>
      <c r="CU369" s="47"/>
      <c r="CV369" s="47"/>
      <c r="CW369" s="47"/>
      <c r="CX369" s="47"/>
      <c r="CY369" s="47"/>
      <c r="CZ369" s="47"/>
      <c r="DA369" s="47"/>
    </row>
    <row r="370" spans="1:105" s="1" customFormat="1" ht="24" customHeight="1" x14ac:dyDescent="0.3">
      <c r="A370" s="3"/>
      <c r="B370" s="11"/>
      <c r="C370" s="11"/>
      <c r="D370" s="23"/>
      <c r="E370" s="23"/>
      <c r="F370" s="23"/>
      <c r="G370" s="23"/>
      <c r="H370" s="11"/>
      <c r="I370" s="11"/>
      <c r="J370" s="3"/>
      <c r="K370" s="12"/>
      <c r="L370" s="12"/>
      <c r="M370" s="12"/>
      <c r="O370" s="12"/>
      <c r="P370" s="12"/>
      <c r="Q370" s="12"/>
      <c r="S370" s="3"/>
      <c r="T370" s="3"/>
      <c r="U370" s="22"/>
      <c r="V370" s="35"/>
      <c r="W370" s="35"/>
      <c r="X370" s="35"/>
      <c r="Y370" s="35"/>
      <c r="Z370" s="35"/>
      <c r="AA370" s="35"/>
      <c r="AB370" s="35"/>
      <c r="AC370" s="35"/>
      <c r="AD370" s="35"/>
      <c r="AE370" s="26"/>
      <c r="AF370" s="26"/>
      <c r="AG370" s="26"/>
      <c r="AH370" s="35"/>
      <c r="AI370" s="35"/>
      <c r="AJ370" s="35"/>
      <c r="AK370" s="26"/>
      <c r="AL370" s="26"/>
      <c r="AM370" s="26"/>
      <c r="AN370" s="26"/>
      <c r="AO370" s="35"/>
      <c r="AP370" s="35"/>
      <c r="AQ370" s="35"/>
      <c r="AR370" s="35"/>
      <c r="AS370" s="35"/>
      <c r="AT370" s="35"/>
      <c r="AU370" s="35"/>
      <c r="AV370" s="35"/>
      <c r="AW370" s="35"/>
      <c r="AX370" s="26"/>
      <c r="AY370" s="26"/>
      <c r="AZ370" s="26"/>
      <c r="BA370" s="35"/>
      <c r="BB370" s="35"/>
      <c r="BC370" s="35"/>
      <c r="BD370" s="26"/>
      <c r="BE370" s="26"/>
      <c r="BF370" s="26"/>
      <c r="BG370" s="27"/>
      <c r="BH370" s="35"/>
      <c r="BI370" s="35"/>
      <c r="BJ370" s="35"/>
      <c r="BK370" s="35"/>
      <c r="BL370" s="35"/>
      <c r="BM370" s="35"/>
      <c r="BN370" s="35"/>
      <c r="BO370" s="35"/>
      <c r="BP370" s="35"/>
      <c r="BQ370" s="26"/>
      <c r="BR370" s="26"/>
      <c r="BS370" s="26"/>
      <c r="BT370" s="35"/>
      <c r="BU370" s="35"/>
      <c r="BV370" s="35"/>
      <c r="BW370" s="26"/>
      <c r="BX370" s="26"/>
      <c r="BY370" s="26"/>
      <c r="BZ370" s="27"/>
      <c r="CA370" s="35"/>
      <c r="CB370" s="35"/>
      <c r="CC370" s="35"/>
      <c r="CD370" s="35"/>
      <c r="CE370" s="35"/>
      <c r="CF370" s="35"/>
      <c r="CG370" s="35"/>
      <c r="CH370" s="35"/>
      <c r="CI370" s="35"/>
      <c r="CJ370" s="26"/>
      <c r="CK370" s="26"/>
      <c r="CL370" s="26"/>
      <c r="CM370" s="35"/>
      <c r="CN370" s="35"/>
      <c r="CO370" s="35"/>
      <c r="CP370" s="26"/>
      <c r="CQ370" s="26"/>
      <c r="CR370" s="26"/>
      <c r="CS370" s="26"/>
      <c r="CT370" s="47"/>
      <c r="CU370" s="47"/>
      <c r="CV370" s="47"/>
      <c r="CW370" s="47"/>
      <c r="CX370" s="47"/>
      <c r="CY370" s="47"/>
      <c r="CZ370" s="47"/>
      <c r="DA370" s="47"/>
    </row>
    <row r="371" spans="1:105" s="1" customFormat="1" ht="24" customHeight="1" x14ac:dyDescent="0.3">
      <c r="A371" s="3"/>
      <c r="B371" s="11"/>
      <c r="C371" s="11"/>
      <c r="D371" s="23"/>
      <c r="E371" s="23"/>
      <c r="F371" s="23"/>
      <c r="G371" s="23"/>
      <c r="H371" s="11"/>
      <c r="I371" s="11"/>
      <c r="J371" s="3"/>
      <c r="K371" s="12"/>
      <c r="L371" s="12"/>
      <c r="M371" s="12"/>
      <c r="O371" s="12"/>
      <c r="P371" s="12"/>
      <c r="Q371" s="12"/>
      <c r="S371" s="3"/>
      <c r="T371" s="3"/>
      <c r="U371" s="22"/>
      <c r="V371" s="35"/>
      <c r="W371" s="35"/>
      <c r="X371" s="35"/>
      <c r="Y371" s="35"/>
      <c r="Z371" s="35"/>
      <c r="AA371" s="35"/>
      <c r="AB371" s="35"/>
      <c r="AC371" s="35"/>
      <c r="AD371" s="35"/>
      <c r="AE371" s="26"/>
      <c r="AF371" s="26"/>
      <c r="AG371" s="26"/>
      <c r="AH371" s="35"/>
      <c r="AI371" s="35"/>
      <c r="AJ371" s="35"/>
      <c r="AK371" s="26"/>
      <c r="AL371" s="26"/>
      <c r="AM371" s="26"/>
      <c r="AN371" s="26"/>
      <c r="AO371" s="35"/>
      <c r="AP371" s="35"/>
      <c r="AQ371" s="35"/>
      <c r="AR371" s="35"/>
      <c r="AS371" s="35"/>
      <c r="AT371" s="35"/>
      <c r="AU371" s="35"/>
      <c r="AV371" s="35"/>
      <c r="AW371" s="35"/>
      <c r="AX371" s="26"/>
      <c r="AY371" s="26"/>
      <c r="AZ371" s="26"/>
      <c r="BA371" s="35"/>
      <c r="BB371" s="35"/>
      <c r="BC371" s="35"/>
      <c r="BD371" s="26"/>
      <c r="BE371" s="26"/>
      <c r="BF371" s="26"/>
      <c r="BG371" s="27"/>
      <c r="BH371" s="35"/>
      <c r="BI371" s="35"/>
      <c r="BJ371" s="35"/>
      <c r="BK371" s="35"/>
      <c r="BL371" s="35"/>
      <c r="BM371" s="35"/>
      <c r="BN371" s="35"/>
      <c r="BO371" s="35"/>
      <c r="BP371" s="35"/>
      <c r="BQ371" s="26"/>
      <c r="BR371" s="26"/>
      <c r="BS371" s="26"/>
      <c r="BT371" s="35"/>
      <c r="BU371" s="35"/>
      <c r="BV371" s="35"/>
      <c r="BW371" s="26"/>
      <c r="BX371" s="26"/>
      <c r="BY371" s="26"/>
      <c r="BZ371" s="27"/>
      <c r="CA371" s="35"/>
      <c r="CB371" s="35"/>
      <c r="CC371" s="35"/>
      <c r="CD371" s="35"/>
      <c r="CE371" s="35"/>
      <c r="CF371" s="35"/>
      <c r="CG371" s="35"/>
      <c r="CH371" s="35"/>
      <c r="CI371" s="35"/>
      <c r="CJ371" s="26"/>
      <c r="CK371" s="26"/>
      <c r="CL371" s="26"/>
      <c r="CM371" s="35"/>
      <c r="CN371" s="35"/>
      <c r="CO371" s="35"/>
      <c r="CP371" s="26"/>
      <c r="CQ371" s="26"/>
      <c r="CR371" s="26"/>
      <c r="CS371" s="26"/>
      <c r="CT371" s="47"/>
      <c r="CU371" s="47"/>
      <c r="CV371" s="47"/>
      <c r="CW371" s="47"/>
      <c r="CX371" s="47"/>
      <c r="CY371" s="47"/>
      <c r="CZ371" s="47"/>
      <c r="DA371" s="47"/>
    </row>
    <row r="372" spans="1:105" s="1" customFormat="1" ht="24" customHeight="1" x14ac:dyDescent="0.3">
      <c r="A372" s="3"/>
      <c r="B372" s="11"/>
      <c r="C372" s="11"/>
      <c r="D372" s="23"/>
      <c r="E372" s="23"/>
      <c r="F372" s="23"/>
      <c r="G372" s="23"/>
      <c r="H372" s="11"/>
      <c r="I372" s="11"/>
      <c r="J372" s="3"/>
      <c r="K372" s="12"/>
      <c r="L372" s="12"/>
      <c r="M372" s="12"/>
      <c r="O372" s="12"/>
      <c r="P372" s="12"/>
      <c r="Q372" s="12"/>
      <c r="S372" s="3"/>
      <c r="T372" s="3"/>
      <c r="U372" s="22"/>
      <c r="V372" s="35"/>
      <c r="W372" s="35"/>
      <c r="X372" s="35"/>
      <c r="Y372" s="35"/>
      <c r="Z372" s="35"/>
      <c r="AA372" s="35"/>
      <c r="AB372" s="35"/>
      <c r="AC372" s="35"/>
      <c r="AD372" s="35"/>
      <c r="AE372" s="26"/>
      <c r="AF372" s="26"/>
      <c r="AG372" s="26"/>
      <c r="AH372" s="35"/>
      <c r="AI372" s="35"/>
      <c r="AJ372" s="35"/>
      <c r="AK372" s="26"/>
      <c r="AL372" s="26"/>
      <c r="AM372" s="26"/>
      <c r="AN372" s="26"/>
      <c r="AO372" s="35"/>
      <c r="AP372" s="35"/>
      <c r="AQ372" s="35"/>
      <c r="AR372" s="35"/>
      <c r="AS372" s="35"/>
      <c r="AT372" s="35"/>
      <c r="AU372" s="35"/>
      <c r="AV372" s="35"/>
      <c r="AW372" s="35"/>
      <c r="AX372" s="26"/>
      <c r="AY372" s="26"/>
      <c r="AZ372" s="26"/>
      <c r="BA372" s="35"/>
      <c r="BB372" s="35"/>
      <c r="BC372" s="35"/>
      <c r="BD372" s="26"/>
      <c r="BE372" s="26"/>
      <c r="BF372" s="26"/>
      <c r="BG372" s="27"/>
      <c r="BH372" s="35"/>
      <c r="BI372" s="35"/>
      <c r="BJ372" s="35"/>
      <c r="BK372" s="35"/>
      <c r="BL372" s="35"/>
      <c r="BM372" s="35"/>
      <c r="BN372" s="35"/>
      <c r="BO372" s="35"/>
      <c r="BP372" s="35"/>
      <c r="BQ372" s="26"/>
      <c r="BR372" s="26"/>
      <c r="BS372" s="26"/>
      <c r="BT372" s="35"/>
      <c r="BU372" s="35"/>
      <c r="BV372" s="35"/>
      <c r="BW372" s="26"/>
      <c r="BX372" s="26"/>
      <c r="BY372" s="26"/>
      <c r="BZ372" s="27"/>
      <c r="CA372" s="35"/>
      <c r="CB372" s="35"/>
      <c r="CC372" s="35"/>
      <c r="CD372" s="35"/>
      <c r="CE372" s="35"/>
      <c r="CF372" s="35"/>
      <c r="CG372" s="35"/>
      <c r="CH372" s="35"/>
      <c r="CI372" s="35"/>
      <c r="CJ372" s="26"/>
      <c r="CK372" s="26"/>
      <c r="CL372" s="26"/>
      <c r="CM372" s="35"/>
      <c r="CN372" s="35"/>
      <c r="CO372" s="35"/>
      <c r="CP372" s="26"/>
      <c r="CQ372" s="26"/>
      <c r="CR372" s="26"/>
      <c r="CS372" s="26"/>
      <c r="CT372" s="47"/>
      <c r="CU372" s="47"/>
      <c r="CV372" s="47"/>
      <c r="CW372" s="47"/>
      <c r="CX372" s="47"/>
      <c r="CY372" s="47"/>
      <c r="CZ372" s="47"/>
      <c r="DA372" s="47"/>
    </row>
    <row r="373" spans="1:105" s="1" customFormat="1" ht="24" customHeight="1" x14ac:dyDescent="0.3">
      <c r="A373" s="3"/>
      <c r="B373" s="11"/>
      <c r="C373" s="11"/>
      <c r="D373" s="23"/>
      <c r="E373" s="23"/>
      <c r="F373" s="23"/>
      <c r="G373" s="23"/>
      <c r="H373" s="11"/>
      <c r="I373" s="11"/>
      <c r="J373" s="3"/>
      <c r="K373" s="12"/>
      <c r="L373" s="12"/>
      <c r="M373" s="12"/>
      <c r="O373" s="12"/>
      <c r="P373" s="12"/>
      <c r="Q373" s="12"/>
      <c r="S373" s="3"/>
      <c r="T373" s="3"/>
      <c r="U373" s="22"/>
      <c r="V373" s="35"/>
      <c r="W373" s="35"/>
      <c r="X373" s="35"/>
      <c r="Y373" s="35"/>
      <c r="Z373" s="35"/>
      <c r="AA373" s="35"/>
      <c r="AB373" s="35"/>
      <c r="AC373" s="35"/>
      <c r="AD373" s="35"/>
      <c r="AE373" s="26"/>
      <c r="AF373" s="26"/>
      <c r="AG373" s="26"/>
      <c r="AH373" s="35"/>
      <c r="AI373" s="35"/>
      <c r="AJ373" s="35"/>
      <c r="AK373" s="26"/>
      <c r="AL373" s="26"/>
      <c r="AM373" s="26"/>
      <c r="AN373" s="26"/>
      <c r="AO373" s="35"/>
      <c r="AP373" s="35"/>
      <c r="AQ373" s="35"/>
      <c r="AR373" s="35"/>
      <c r="AS373" s="35"/>
      <c r="AT373" s="35"/>
      <c r="AU373" s="35"/>
      <c r="AV373" s="35"/>
      <c r="AW373" s="35"/>
      <c r="AX373" s="26"/>
      <c r="AY373" s="26"/>
      <c r="AZ373" s="26"/>
      <c r="BA373" s="35"/>
      <c r="BB373" s="35"/>
      <c r="BC373" s="35"/>
      <c r="BD373" s="26"/>
      <c r="BE373" s="26"/>
      <c r="BF373" s="26"/>
      <c r="BG373" s="27"/>
      <c r="BH373" s="35"/>
      <c r="BI373" s="35"/>
      <c r="BJ373" s="35"/>
      <c r="BK373" s="35"/>
      <c r="BL373" s="35"/>
      <c r="BM373" s="35"/>
      <c r="BN373" s="35"/>
      <c r="BO373" s="35"/>
      <c r="BP373" s="35"/>
      <c r="BQ373" s="26"/>
      <c r="BR373" s="26"/>
      <c r="BS373" s="26"/>
      <c r="BT373" s="35"/>
      <c r="BU373" s="35"/>
      <c r="BV373" s="35"/>
      <c r="BW373" s="26"/>
      <c r="BX373" s="26"/>
      <c r="BY373" s="26"/>
      <c r="BZ373" s="27"/>
      <c r="CA373" s="35"/>
      <c r="CB373" s="35"/>
      <c r="CC373" s="35"/>
      <c r="CD373" s="35"/>
      <c r="CE373" s="35"/>
      <c r="CF373" s="35"/>
      <c r="CG373" s="35"/>
      <c r="CH373" s="35"/>
      <c r="CI373" s="35"/>
      <c r="CJ373" s="26"/>
      <c r="CK373" s="26"/>
      <c r="CL373" s="26"/>
      <c r="CM373" s="35"/>
      <c r="CN373" s="35"/>
      <c r="CO373" s="35"/>
      <c r="CP373" s="26"/>
      <c r="CQ373" s="26"/>
      <c r="CR373" s="26"/>
      <c r="CS373" s="26"/>
      <c r="CT373" s="47"/>
      <c r="CU373" s="47"/>
      <c r="CV373" s="47"/>
      <c r="CW373" s="47"/>
      <c r="CX373" s="47"/>
      <c r="CY373" s="47"/>
      <c r="CZ373" s="47"/>
      <c r="DA373" s="47"/>
    </row>
    <row r="374" spans="1:105" s="1" customFormat="1" ht="24" customHeight="1" x14ac:dyDescent="0.3">
      <c r="A374" s="3"/>
      <c r="B374" s="11"/>
      <c r="C374" s="11"/>
      <c r="D374" s="23"/>
      <c r="E374" s="23"/>
      <c r="F374" s="23"/>
      <c r="G374" s="23"/>
      <c r="H374" s="11"/>
      <c r="I374" s="11"/>
      <c r="J374" s="3"/>
      <c r="K374" s="12"/>
      <c r="L374" s="12"/>
      <c r="M374" s="12"/>
      <c r="O374" s="12"/>
      <c r="P374" s="12"/>
      <c r="Q374" s="12"/>
      <c r="S374" s="3"/>
      <c r="T374" s="3"/>
      <c r="U374" s="22"/>
      <c r="V374" s="35"/>
      <c r="W374" s="35"/>
      <c r="X374" s="35"/>
      <c r="Y374" s="35"/>
      <c r="Z374" s="35"/>
      <c r="AA374" s="35"/>
      <c r="AB374" s="35"/>
      <c r="AC374" s="35"/>
      <c r="AD374" s="35"/>
      <c r="AE374" s="26"/>
      <c r="AF374" s="26"/>
      <c r="AG374" s="26"/>
      <c r="AH374" s="35"/>
      <c r="AI374" s="35"/>
      <c r="AJ374" s="35"/>
      <c r="AK374" s="26"/>
      <c r="AL374" s="26"/>
      <c r="AM374" s="26"/>
      <c r="AN374" s="26"/>
      <c r="AO374" s="35"/>
      <c r="AP374" s="35"/>
      <c r="AQ374" s="35"/>
      <c r="AR374" s="35"/>
      <c r="AS374" s="35"/>
      <c r="AT374" s="35"/>
      <c r="AU374" s="35"/>
      <c r="AV374" s="35"/>
      <c r="AW374" s="35"/>
      <c r="AX374" s="26"/>
      <c r="AY374" s="26"/>
      <c r="AZ374" s="26"/>
      <c r="BA374" s="35"/>
      <c r="BB374" s="35"/>
      <c r="BC374" s="35"/>
      <c r="BD374" s="26"/>
      <c r="BE374" s="26"/>
      <c r="BF374" s="26"/>
      <c r="BG374" s="27"/>
      <c r="BH374" s="35"/>
      <c r="BI374" s="35"/>
      <c r="BJ374" s="35"/>
      <c r="BK374" s="35"/>
      <c r="BL374" s="35"/>
      <c r="BM374" s="35"/>
      <c r="BN374" s="35"/>
      <c r="BO374" s="35"/>
      <c r="BP374" s="35"/>
      <c r="BQ374" s="26"/>
      <c r="BR374" s="26"/>
      <c r="BS374" s="26"/>
      <c r="BT374" s="35"/>
      <c r="BU374" s="35"/>
      <c r="BV374" s="35"/>
      <c r="BW374" s="26"/>
      <c r="BX374" s="26"/>
      <c r="BY374" s="26"/>
      <c r="BZ374" s="27"/>
      <c r="CA374" s="35"/>
      <c r="CB374" s="35"/>
      <c r="CC374" s="35"/>
      <c r="CD374" s="35"/>
      <c r="CE374" s="35"/>
      <c r="CF374" s="35"/>
      <c r="CG374" s="35"/>
      <c r="CH374" s="35"/>
      <c r="CI374" s="35"/>
      <c r="CJ374" s="26"/>
      <c r="CK374" s="26"/>
      <c r="CL374" s="26"/>
      <c r="CM374" s="35"/>
      <c r="CN374" s="35"/>
      <c r="CO374" s="35"/>
      <c r="CP374" s="26"/>
      <c r="CQ374" s="26"/>
      <c r="CR374" s="26"/>
      <c r="CS374" s="26"/>
      <c r="CT374" s="47"/>
      <c r="CU374" s="47"/>
      <c r="CV374" s="47"/>
      <c r="CW374" s="47"/>
      <c r="CX374" s="47"/>
      <c r="CY374" s="47"/>
      <c r="CZ374" s="47"/>
      <c r="DA374" s="47"/>
    </row>
    <row r="375" spans="1:105" s="1" customFormat="1" ht="24" customHeight="1" x14ac:dyDescent="0.3">
      <c r="A375" s="3"/>
      <c r="B375" s="11"/>
      <c r="C375" s="11"/>
      <c r="D375" s="23"/>
      <c r="E375" s="23"/>
      <c r="F375" s="23"/>
      <c r="G375" s="23"/>
      <c r="H375" s="11"/>
      <c r="I375" s="11"/>
      <c r="J375" s="3"/>
      <c r="K375" s="12"/>
      <c r="L375" s="12"/>
      <c r="M375" s="12"/>
      <c r="O375" s="12"/>
      <c r="P375" s="12"/>
      <c r="Q375" s="12"/>
      <c r="S375" s="3"/>
      <c r="T375" s="3"/>
      <c r="U375" s="22"/>
      <c r="V375" s="35"/>
      <c r="W375" s="35"/>
      <c r="X375" s="35"/>
      <c r="Y375" s="35"/>
      <c r="Z375" s="35"/>
      <c r="AA375" s="35"/>
      <c r="AB375" s="35"/>
      <c r="AC375" s="35"/>
      <c r="AD375" s="35"/>
      <c r="AE375" s="26"/>
      <c r="AF375" s="26"/>
      <c r="AG375" s="26"/>
      <c r="AH375" s="35"/>
      <c r="AI375" s="35"/>
      <c r="AJ375" s="35"/>
      <c r="AK375" s="26"/>
      <c r="AL375" s="26"/>
      <c r="AM375" s="26"/>
      <c r="AN375" s="26"/>
      <c r="AO375" s="35"/>
      <c r="AP375" s="35"/>
      <c r="AQ375" s="35"/>
      <c r="AR375" s="35"/>
      <c r="AS375" s="35"/>
      <c r="AT375" s="35"/>
      <c r="AU375" s="35"/>
      <c r="AV375" s="35"/>
      <c r="AW375" s="35"/>
      <c r="AX375" s="26"/>
      <c r="AY375" s="26"/>
      <c r="AZ375" s="26"/>
      <c r="BA375" s="35"/>
      <c r="BB375" s="35"/>
      <c r="BC375" s="35"/>
      <c r="BD375" s="26"/>
      <c r="BE375" s="26"/>
      <c r="BF375" s="26"/>
      <c r="BG375" s="27"/>
      <c r="BH375" s="35"/>
      <c r="BI375" s="35"/>
      <c r="BJ375" s="35"/>
      <c r="BK375" s="35"/>
      <c r="BL375" s="35"/>
      <c r="BM375" s="35"/>
      <c r="BN375" s="35"/>
      <c r="BO375" s="35"/>
      <c r="BP375" s="35"/>
      <c r="BQ375" s="26"/>
      <c r="BR375" s="26"/>
      <c r="BS375" s="26"/>
      <c r="BT375" s="35"/>
      <c r="BU375" s="35"/>
      <c r="BV375" s="35"/>
      <c r="BW375" s="26"/>
      <c r="BX375" s="26"/>
      <c r="BY375" s="26"/>
      <c r="BZ375" s="27"/>
      <c r="CA375" s="35"/>
      <c r="CB375" s="35"/>
      <c r="CC375" s="35"/>
      <c r="CD375" s="35"/>
      <c r="CE375" s="35"/>
      <c r="CF375" s="35"/>
      <c r="CG375" s="35"/>
      <c r="CH375" s="35"/>
      <c r="CI375" s="35"/>
      <c r="CJ375" s="26"/>
      <c r="CK375" s="26"/>
      <c r="CL375" s="26"/>
      <c r="CM375" s="35"/>
      <c r="CN375" s="35"/>
      <c r="CO375" s="35"/>
      <c r="CP375" s="26"/>
      <c r="CQ375" s="26"/>
      <c r="CR375" s="26"/>
      <c r="CS375" s="26"/>
      <c r="CT375" s="47"/>
      <c r="CU375" s="47"/>
      <c r="CV375" s="47"/>
      <c r="CW375" s="47"/>
      <c r="CX375" s="47"/>
      <c r="CY375" s="47"/>
      <c r="CZ375" s="47"/>
      <c r="DA375" s="47"/>
    </row>
    <row r="376" spans="1:105" s="1" customFormat="1" ht="24" customHeight="1" x14ac:dyDescent="0.3">
      <c r="A376" s="3"/>
      <c r="B376" s="11"/>
      <c r="C376" s="11"/>
      <c r="D376" s="23"/>
      <c r="E376" s="23"/>
      <c r="F376" s="23"/>
      <c r="G376" s="23"/>
      <c r="H376" s="11"/>
      <c r="I376" s="11"/>
      <c r="J376" s="3"/>
      <c r="K376" s="12"/>
      <c r="L376" s="12"/>
      <c r="M376" s="12"/>
      <c r="O376" s="12"/>
      <c r="P376" s="12"/>
      <c r="Q376" s="12"/>
      <c r="S376" s="3"/>
      <c r="T376" s="3"/>
      <c r="U376" s="22"/>
      <c r="V376" s="35"/>
      <c r="W376" s="35"/>
      <c r="X376" s="35"/>
      <c r="Y376" s="35"/>
      <c r="Z376" s="35"/>
      <c r="AA376" s="35"/>
      <c r="AB376" s="35"/>
      <c r="AC376" s="35"/>
      <c r="AD376" s="35"/>
      <c r="AE376" s="26"/>
      <c r="AF376" s="26"/>
      <c r="AG376" s="26"/>
      <c r="AH376" s="35"/>
      <c r="AI376" s="35"/>
      <c r="AJ376" s="35"/>
      <c r="AK376" s="26"/>
      <c r="AL376" s="26"/>
      <c r="AM376" s="26"/>
      <c r="AN376" s="26"/>
      <c r="AO376" s="35"/>
      <c r="AP376" s="35"/>
      <c r="AQ376" s="35"/>
      <c r="AR376" s="35"/>
      <c r="AS376" s="35"/>
      <c r="AT376" s="35"/>
      <c r="AU376" s="35"/>
      <c r="AV376" s="35"/>
      <c r="AW376" s="35"/>
      <c r="AX376" s="26"/>
      <c r="AY376" s="26"/>
      <c r="AZ376" s="26"/>
      <c r="BA376" s="35"/>
      <c r="BB376" s="35"/>
      <c r="BC376" s="35"/>
      <c r="BD376" s="26"/>
      <c r="BE376" s="26"/>
      <c r="BF376" s="26"/>
      <c r="BG376" s="27"/>
      <c r="BH376" s="35"/>
      <c r="BI376" s="35"/>
      <c r="BJ376" s="35"/>
      <c r="BK376" s="35"/>
      <c r="BL376" s="35"/>
      <c r="BM376" s="35"/>
      <c r="BN376" s="35"/>
      <c r="BO376" s="35"/>
      <c r="BP376" s="35"/>
      <c r="BQ376" s="26"/>
      <c r="BR376" s="26"/>
      <c r="BS376" s="26"/>
      <c r="BT376" s="35"/>
      <c r="BU376" s="35"/>
      <c r="BV376" s="35"/>
      <c r="BW376" s="26"/>
      <c r="BX376" s="26"/>
      <c r="BY376" s="26"/>
      <c r="BZ376" s="27"/>
      <c r="CA376" s="35"/>
      <c r="CB376" s="35"/>
      <c r="CC376" s="35"/>
      <c r="CD376" s="35"/>
      <c r="CE376" s="35"/>
      <c r="CF376" s="35"/>
      <c r="CG376" s="35"/>
      <c r="CH376" s="35"/>
      <c r="CI376" s="35"/>
      <c r="CJ376" s="26"/>
      <c r="CK376" s="26"/>
      <c r="CL376" s="26"/>
      <c r="CM376" s="35"/>
      <c r="CN376" s="35"/>
      <c r="CO376" s="35"/>
      <c r="CP376" s="26"/>
      <c r="CQ376" s="26"/>
      <c r="CR376" s="26"/>
      <c r="CS376" s="26"/>
      <c r="CT376" s="47"/>
      <c r="CU376" s="47"/>
      <c r="CV376" s="47"/>
      <c r="CW376" s="47"/>
      <c r="CX376" s="47"/>
      <c r="CY376" s="47"/>
      <c r="CZ376" s="47"/>
      <c r="DA376" s="47"/>
    </row>
    <row r="377" spans="1:105" s="1" customFormat="1" ht="24" customHeight="1" x14ac:dyDescent="0.3">
      <c r="A377" s="3"/>
      <c r="B377" s="11"/>
      <c r="C377" s="11"/>
      <c r="D377" s="23"/>
      <c r="E377" s="23"/>
      <c r="F377" s="23"/>
      <c r="G377" s="23"/>
      <c r="H377" s="11"/>
      <c r="I377" s="11"/>
      <c r="J377" s="3"/>
      <c r="K377" s="12"/>
      <c r="L377" s="12"/>
      <c r="M377" s="12"/>
      <c r="O377" s="12"/>
      <c r="P377" s="12"/>
      <c r="Q377" s="12"/>
      <c r="S377" s="3"/>
      <c r="T377" s="3"/>
      <c r="U377" s="22"/>
      <c r="V377" s="35"/>
      <c r="W377" s="35"/>
      <c r="X377" s="35"/>
      <c r="Y377" s="35"/>
      <c r="Z377" s="35"/>
      <c r="AA377" s="35"/>
      <c r="AB377" s="35"/>
      <c r="AC377" s="35"/>
      <c r="AD377" s="35"/>
      <c r="AE377" s="26"/>
      <c r="AF377" s="26"/>
      <c r="AG377" s="26"/>
      <c r="AH377" s="35"/>
      <c r="AI377" s="35"/>
      <c r="AJ377" s="35"/>
      <c r="AK377" s="26"/>
      <c r="AL377" s="26"/>
      <c r="AM377" s="26"/>
      <c r="AN377" s="26"/>
      <c r="AO377" s="35"/>
      <c r="AP377" s="35"/>
      <c r="AQ377" s="35"/>
      <c r="AR377" s="35"/>
      <c r="AS377" s="35"/>
      <c r="AT377" s="35"/>
      <c r="AU377" s="35"/>
      <c r="AV377" s="35"/>
      <c r="AW377" s="35"/>
      <c r="AX377" s="26"/>
      <c r="AY377" s="26"/>
      <c r="AZ377" s="26"/>
      <c r="BA377" s="35"/>
      <c r="BB377" s="35"/>
      <c r="BC377" s="35"/>
      <c r="BD377" s="26"/>
      <c r="BE377" s="26"/>
      <c r="BF377" s="26"/>
      <c r="BG377" s="27"/>
      <c r="BH377" s="35"/>
      <c r="BI377" s="35"/>
      <c r="BJ377" s="35"/>
      <c r="BK377" s="35"/>
      <c r="BL377" s="35"/>
      <c r="BM377" s="35"/>
      <c r="BN377" s="35"/>
      <c r="BO377" s="35"/>
      <c r="BP377" s="35"/>
      <c r="BQ377" s="26"/>
      <c r="BR377" s="26"/>
      <c r="BS377" s="26"/>
      <c r="BT377" s="35"/>
      <c r="BU377" s="35"/>
      <c r="BV377" s="35"/>
      <c r="BW377" s="26"/>
      <c r="BX377" s="26"/>
      <c r="BY377" s="26"/>
      <c r="BZ377" s="27"/>
      <c r="CA377" s="35"/>
      <c r="CB377" s="35"/>
      <c r="CC377" s="35"/>
      <c r="CD377" s="35"/>
      <c r="CE377" s="35"/>
      <c r="CF377" s="35"/>
      <c r="CG377" s="35"/>
      <c r="CH377" s="35"/>
      <c r="CI377" s="35"/>
      <c r="CJ377" s="26"/>
      <c r="CK377" s="26"/>
      <c r="CL377" s="26"/>
      <c r="CM377" s="35"/>
      <c r="CN377" s="35"/>
      <c r="CO377" s="35"/>
      <c r="CP377" s="26"/>
      <c r="CQ377" s="26"/>
      <c r="CR377" s="26"/>
      <c r="CS377" s="26"/>
      <c r="CT377" s="47"/>
      <c r="CU377" s="47"/>
      <c r="CV377" s="47"/>
      <c r="CW377" s="47"/>
      <c r="CX377" s="47"/>
      <c r="CY377" s="47"/>
      <c r="CZ377" s="47"/>
      <c r="DA377" s="47"/>
    </row>
    <row r="378" spans="1:105" s="1" customFormat="1" ht="24" customHeight="1" x14ac:dyDescent="0.3">
      <c r="A378" s="3"/>
      <c r="B378" s="11"/>
      <c r="C378" s="11"/>
      <c r="D378" s="23"/>
      <c r="E378" s="23"/>
      <c r="F378" s="23"/>
      <c r="G378" s="23"/>
      <c r="H378" s="11"/>
      <c r="I378" s="11"/>
      <c r="J378" s="3"/>
      <c r="K378" s="12"/>
      <c r="L378" s="12"/>
      <c r="M378" s="12"/>
      <c r="O378" s="12"/>
      <c r="P378" s="12"/>
      <c r="Q378" s="12"/>
      <c r="S378" s="3"/>
      <c r="T378" s="3"/>
      <c r="U378" s="22"/>
      <c r="V378" s="35"/>
      <c r="W378" s="35"/>
      <c r="X378" s="35"/>
      <c r="Y378" s="35"/>
      <c r="Z378" s="35"/>
      <c r="AA378" s="35"/>
      <c r="AB378" s="35"/>
      <c r="AC378" s="35"/>
      <c r="AD378" s="35"/>
      <c r="AE378" s="26"/>
      <c r="AF378" s="26"/>
      <c r="AG378" s="26"/>
      <c r="AH378" s="35"/>
      <c r="AI378" s="35"/>
      <c r="AJ378" s="35"/>
      <c r="AK378" s="26"/>
      <c r="AL378" s="26"/>
      <c r="AM378" s="26"/>
      <c r="AN378" s="26"/>
      <c r="AO378" s="35"/>
      <c r="AP378" s="35"/>
      <c r="AQ378" s="35"/>
      <c r="AR378" s="35"/>
      <c r="AS378" s="35"/>
      <c r="AT378" s="35"/>
      <c r="AU378" s="35"/>
      <c r="AV378" s="35"/>
      <c r="AW378" s="35"/>
      <c r="AX378" s="26"/>
      <c r="AY378" s="26"/>
      <c r="AZ378" s="26"/>
      <c r="BA378" s="35"/>
      <c r="BB378" s="35"/>
      <c r="BC378" s="35"/>
      <c r="BD378" s="26"/>
      <c r="BE378" s="26"/>
      <c r="BF378" s="26"/>
      <c r="BG378" s="27"/>
      <c r="BH378" s="35"/>
      <c r="BI378" s="35"/>
      <c r="BJ378" s="35"/>
      <c r="BK378" s="35"/>
      <c r="BL378" s="35"/>
      <c r="BM378" s="35"/>
      <c r="BN378" s="35"/>
      <c r="BO378" s="35"/>
      <c r="BP378" s="35"/>
      <c r="BQ378" s="26"/>
      <c r="BR378" s="26"/>
      <c r="BS378" s="26"/>
      <c r="BT378" s="35"/>
      <c r="BU378" s="35"/>
      <c r="BV378" s="35"/>
      <c r="BW378" s="26"/>
      <c r="BX378" s="26"/>
      <c r="BY378" s="26"/>
      <c r="BZ378" s="27"/>
      <c r="CA378" s="35"/>
      <c r="CB378" s="35"/>
      <c r="CC378" s="35"/>
      <c r="CD378" s="35"/>
      <c r="CE378" s="35"/>
      <c r="CF378" s="35"/>
      <c r="CG378" s="35"/>
      <c r="CH378" s="35"/>
      <c r="CI378" s="35"/>
      <c r="CJ378" s="26"/>
      <c r="CK378" s="26"/>
      <c r="CL378" s="26"/>
      <c r="CM378" s="35"/>
      <c r="CN378" s="35"/>
      <c r="CO378" s="35"/>
      <c r="CP378" s="26"/>
      <c r="CQ378" s="26"/>
      <c r="CR378" s="26"/>
      <c r="CS378" s="26"/>
      <c r="CT378" s="47"/>
      <c r="CU378" s="47"/>
      <c r="CV378" s="47"/>
      <c r="CW378" s="47"/>
      <c r="CX378" s="47"/>
      <c r="CY378" s="47"/>
      <c r="CZ378" s="47"/>
      <c r="DA378" s="47"/>
    </row>
    <row r="379" spans="1:105" s="1" customFormat="1" ht="24" customHeight="1" x14ac:dyDescent="0.3">
      <c r="A379" s="3"/>
      <c r="B379" s="11"/>
      <c r="C379" s="11"/>
      <c r="D379" s="23"/>
      <c r="E379" s="23"/>
      <c r="F379" s="23"/>
      <c r="G379" s="23"/>
      <c r="H379" s="11"/>
      <c r="I379" s="11"/>
      <c r="J379" s="3"/>
      <c r="K379" s="12"/>
      <c r="L379" s="12"/>
      <c r="M379" s="12"/>
      <c r="O379" s="12"/>
      <c r="P379" s="12"/>
      <c r="Q379" s="12"/>
      <c r="S379" s="3"/>
      <c r="T379" s="3"/>
      <c r="U379" s="22"/>
      <c r="V379" s="35"/>
      <c r="W379" s="35"/>
      <c r="X379" s="35"/>
      <c r="Y379" s="35"/>
      <c r="Z379" s="35"/>
      <c r="AA379" s="35"/>
      <c r="AB379" s="35"/>
      <c r="AC379" s="35"/>
      <c r="AD379" s="35"/>
      <c r="AE379" s="26"/>
      <c r="AF379" s="26"/>
      <c r="AG379" s="26"/>
      <c r="AH379" s="35"/>
      <c r="AI379" s="35"/>
      <c r="AJ379" s="35"/>
      <c r="AK379" s="26"/>
      <c r="AL379" s="26"/>
      <c r="AM379" s="26"/>
      <c r="AN379" s="26"/>
      <c r="AO379" s="35"/>
      <c r="AP379" s="35"/>
      <c r="AQ379" s="35"/>
      <c r="AR379" s="35"/>
      <c r="AS379" s="35"/>
      <c r="AT379" s="35"/>
      <c r="AU379" s="35"/>
      <c r="AV379" s="35"/>
      <c r="AW379" s="35"/>
      <c r="AX379" s="26"/>
      <c r="AY379" s="26"/>
      <c r="AZ379" s="26"/>
      <c r="BA379" s="35"/>
      <c r="BB379" s="35"/>
      <c r="BC379" s="35"/>
      <c r="BD379" s="26"/>
      <c r="BE379" s="26"/>
      <c r="BF379" s="26"/>
      <c r="BG379" s="27"/>
      <c r="BH379" s="35"/>
      <c r="BI379" s="35"/>
      <c r="BJ379" s="35"/>
      <c r="BK379" s="35"/>
      <c r="BL379" s="35"/>
      <c r="BM379" s="35"/>
      <c r="BN379" s="35"/>
      <c r="BO379" s="35"/>
      <c r="BP379" s="35"/>
      <c r="BQ379" s="26"/>
      <c r="BR379" s="26"/>
      <c r="BS379" s="26"/>
      <c r="BT379" s="35"/>
      <c r="BU379" s="35"/>
      <c r="BV379" s="35"/>
      <c r="BW379" s="26"/>
      <c r="BX379" s="26"/>
      <c r="BY379" s="26"/>
      <c r="BZ379" s="27"/>
      <c r="CA379" s="35"/>
      <c r="CB379" s="35"/>
      <c r="CC379" s="35"/>
      <c r="CD379" s="35"/>
      <c r="CE379" s="35"/>
      <c r="CF379" s="35"/>
      <c r="CG379" s="35"/>
      <c r="CH379" s="35"/>
      <c r="CI379" s="35"/>
      <c r="CJ379" s="26"/>
      <c r="CK379" s="26"/>
      <c r="CL379" s="26"/>
      <c r="CM379" s="35"/>
      <c r="CN379" s="35"/>
      <c r="CO379" s="35"/>
      <c r="CP379" s="26"/>
      <c r="CQ379" s="26"/>
      <c r="CR379" s="26"/>
      <c r="CS379" s="26"/>
      <c r="CT379" s="47"/>
      <c r="CU379" s="47"/>
      <c r="CV379" s="47"/>
      <c r="CW379" s="47"/>
      <c r="CX379" s="47"/>
      <c r="CY379" s="47"/>
      <c r="CZ379" s="47"/>
      <c r="DA379" s="47"/>
    </row>
    <row r="380" spans="1:105" s="1" customFormat="1" ht="24" customHeight="1" x14ac:dyDescent="0.3">
      <c r="A380" s="3"/>
      <c r="B380" s="11"/>
      <c r="C380" s="11"/>
      <c r="D380" s="23"/>
      <c r="E380" s="23"/>
      <c r="F380" s="23"/>
      <c r="G380" s="23"/>
      <c r="H380" s="11"/>
      <c r="I380" s="11"/>
      <c r="J380" s="3"/>
      <c r="K380" s="12"/>
      <c r="L380" s="12"/>
      <c r="M380" s="12"/>
      <c r="O380" s="12"/>
      <c r="P380" s="12"/>
      <c r="Q380" s="12"/>
      <c r="S380" s="3"/>
      <c r="T380" s="3"/>
      <c r="U380" s="22"/>
      <c r="V380" s="35"/>
      <c r="W380" s="35"/>
      <c r="X380" s="35"/>
      <c r="Y380" s="35"/>
      <c r="Z380" s="35"/>
      <c r="AA380" s="35"/>
      <c r="AB380" s="35"/>
      <c r="AC380" s="35"/>
      <c r="AD380" s="35"/>
      <c r="AE380" s="26"/>
      <c r="AF380" s="26"/>
      <c r="AG380" s="26"/>
      <c r="AH380" s="35"/>
      <c r="AI380" s="35"/>
      <c r="AJ380" s="35"/>
      <c r="AK380" s="26"/>
      <c r="AL380" s="26"/>
      <c r="AM380" s="26"/>
      <c r="AN380" s="26"/>
      <c r="AO380" s="35"/>
      <c r="AP380" s="35"/>
      <c r="AQ380" s="35"/>
      <c r="AR380" s="35"/>
      <c r="AS380" s="35"/>
      <c r="AT380" s="35"/>
      <c r="AU380" s="35"/>
      <c r="AV380" s="35"/>
      <c r="AW380" s="35"/>
      <c r="AX380" s="26"/>
      <c r="AY380" s="26"/>
      <c r="AZ380" s="26"/>
      <c r="BA380" s="35"/>
      <c r="BB380" s="35"/>
      <c r="BC380" s="35"/>
      <c r="BD380" s="26"/>
      <c r="BE380" s="26"/>
      <c r="BF380" s="26"/>
      <c r="BG380" s="27"/>
      <c r="BH380" s="35"/>
      <c r="BI380" s="35"/>
      <c r="BJ380" s="35"/>
      <c r="BK380" s="35"/>
      <c r="BL380" s="35"/>
      <c r="BM380" s="35"/>
      <c r="BN380" s="35"/>
      <c r="BO380" s="35"/>
      <c r="BP380" s="35"/>
      <c r="BQ380" s="26"/>
      <c r="BR380" s="26"/>
      <c r="BS380" s="26"/>
      <c r="BT380" s="35"/>
      <c r="BU380" s="35"/>
      <c r="BV380" s="35"/>
      <c r="BW380" s="26"/>
      <c r="BX380" s="26"/>
      <c r="BY380" s="26"/>
      <c r="BZ380" s="27"/>
      <c r="CA380" s="35"/>
      <c r="CB380" s="35"/>
      <c r="CC380" s="35"/>
      <c r="CD380" s="35"/>
      <c r="CE380" s="35"/>
      <c r="CF380" s="35"/>
      <c r="CG380" s="35"/>
      <c r="CH380" s="35"/>
      <c r="CI380" s="35"/>
      <c r="CJ380" s="26"/>
      <c r="CK380" s="26"/>
      <c r="CL380" s="26"/>
      <c r="CM380" s="35"/>
      <c r="CN380" s="35"/>
      <c r="CO380" s="35"/>
      <c r="CP380" s="26"/>
      <c r="CQ380" s="26"/>
      <c r="CR380" s="26"/>
      <c r="CS380" s="26"/>
      <c r="CT380" s="47"/>
      <c r="CU380" s="47"/>
      <c r="CV380" s="47"/>
      <c r="CW380" s="47"/>
      <c r="CX380" s="47"/>
      <c r="CY380" s="47"/>
      <c r="CZ380" s="47"/>
      <c r="DA380" s="47"/>
    </row>
    <row r="381" spans="1:105" s="1" customFormat="1" ht="24" customHeight="1" x14ac:dyDescent="0.3">
      <c r="A381" s="3"/>
      <c r="B381" s="11"/>
      <c r="C381" s="11"/>
      <c r="D381" s="23"/>
      <c r="E381" s="23"/>
      <c r="F381" s="23"/>
      <c r="G381" s="23"/>
      <c r="H381" s="11"/>
      <c r="I381" s="11"/>
      <c r="J381" s="3"/>
      <c r="K381" s="12"/>
      <c r="L381" s="12"/>
      <c r="M381" s="12"/>
      <c r="O381" s="12"/>
      <c r="P381" s="12"/>
      <c r="Q381" s="12"/>
      <c r="S381" s="3"/>
      <c r="T381" s="3"/>
      <c r="U381" s="22"/>
      <c r="V381" s="35"/>
      <c r="W381" s="35"/>
      <c r="X381" s="35"/>
      <c r="Y381" s="35"/>
      <c r="Z381" s="35"/>
      <c r="AA381" s="35"/>
      <c r="AB381" s="35"/>
      <c r="AC381" s="35"/>
      <c r="AD381" s="35"/>
      <c r="AE381" s="26"/>
      <c r="AF381" s="26"/>
      <c r="AG381" s="26"/>
      <c r="AH381" s="35"/>
      <c r="AI381" s="35"/>
      <c r="AJ381" s="35"/>
      <c r="AK381" s="26"/>
      <c r="AL381" s="26"/>
      <c r="AM381" s="26"/>
      <c r="AN381" s="26"/>
      <c r="AO381" s="35"/>
      <c r="AP381" s="35"/>
      <c r="AQ381" s="35"/>
      <c r="AR381" s="35"/>
      <c r="AS381" s="35"/>
      <c r="AT381" s="35"/>
      <c r="AU381" s="35"/>
      <c r="AV381" s="35"/>
      <c r="AW381" s="35"/>
      <c r="AX381" s="26"/>
      <c r="AY381" s="26"/>
      <c r="AZ381" s="26"/>
      <c r="BA381" s="35"/>
      <c r="BB381" s="35"/>
      <c r="BC381" s="35"/>
      <c r="BD381" s="26"/>
      <c r="BE381" s="26"/>
      <c r="BF381" s="26"/>
      <c r="BG381" s="27"/>
      <c r="BH381" s="35"/>
      <c r="BI381" s="35"/>
      <c r="BJ381" s="35"/>
      <c r="BK381" s="35"/>
      <c r="BL381" s="35"/>
      <c r="BM381" s="35"/>
      <c r="BN381" s="35"/>
      <c r="BO381" s="35"/>
      <c r="BP381" s="35"/>
      <c r="BQ381" s="26"/>
      <c r="BR381" s="26"/>
      <c r="BS381" s="26"/>
      <c r="BT381" s="35"/>
      <c r="BU381" s="35"/>
      <c r="BV381" s="35"/>
      <c r="BW381" s="26"/>
      <c r="BX381" s="26"/>
      <c r="BY381" s="26"/>
      <c r="BZ381" s="27"/>
      <c r="CA381" s="35"/>
      <c r="CB381" s="35"/>
      <c r="CC381" s="35"/>
      <c r="CD381" s="35"/>
      <c r="CE381" s="35"/>
      <c r="CF381" s="35"/>
      <c r="CG381" s="35"/>
      <c r="CH381" s="35"/>
      <c r="CI381" s="35"/>
      <c r="CJ381" s="26"/>
      <c r="CK381" s="26"/>
      <c r="CL381" s="26"/>
      <c r="CM381" s="35"/>
      <c r="CN381" s="35"/>
      <c r="CO381" s="35"/>
      <c r="CP381" s="26"/>
      <c r="CQ381" s="26"/>
      <c r="CR381" s="26"/>
      <c r="CS381" s="26"/>
      <c r="CT381" s="47"/>
      <c r="CU381" s="47"/>
      <c r="CV381" s="47"/>
      <c r="CW381" s="47"/>
      <c r="CX381" s="47"/>
      <c r="CY381" s="47"/>
      <c r="CZ381" s="47"/>
      <c r="DA381" s="47"/>
    </row>
    <row r="382" spans="1:105" s="1" customFormat="1" ht="24" customHeight="1" x14ac:dyDescent="0.3">
      <c r="A382" s="3"/>
      <c r="B382" s="11"/>
      <c r="C382" s="11"/>
      <c r="D382" s="23"/>
      <c r="E382" s="23"/>
      <c r="F382" s="23"/>
      <c r="G382" s="23"/>
      <c r="H382" s="11"/>
      <c r="I382" s="11"/>
      <c r="J382" s="3"/>
      <c r="K382" s="12"/>
      <c r="L382" s="12"/>
      <c r="M382" s="12"/>
      <c r="O382" s="12"/>
      <c r="P382" s="12"/>
      <c r="Q382" s="12"/>
      <c r="S382" s="3"/>
      <c r="T382" s="3"/>
      <c r="U382" s="22"/>
      <c r="V382" s="35"/>
      <c r="W382" s="35"/>
      <c r="X382" s="35"/>
      <c r="Y382" s="35"/>
      <c r="Z382" s="35"/>
      <c r="AA382" s="35"/>
      <c r="AB382" s="35"/>
      <c r="AC382" s="35"/>
      <c r="AD382" s="35"/>
      <c r="AE382" s="26"/>
      <c r="AF382" s="26"/>
      <c r="AG382" s="26"/>
      <c r="AH382" s="35"/>
      <c r="AI382" s="35"/>
      <c r="AJ382" s="35"/>
      <c r="AK382" s="26"/>
      <c r="AL382" s="26"/>
      <c r="AM382" s="26"/>
      <c r="AN382" s="26"/>
      <c r="AO382" s="35"/>
      <c r="AP382" s="35"/>
      <c r="AQ382" s="35"/>
      <c r="AR382" s="35"/>
      <c r="AS382" s="35"/>
      <c r="AT382" s="35"/>
      <c r="AU382" s="35"/>
      <c r="AV382" s="35"/>
      <c r="AW382" s="35"/>
      <c r="AX382" s="26"/>
      <c r="AY382" s="26"/>
      <c r="AZ382" s="26"/>
      <c r="BA382" s="35"/>
      <c r="BB382" s="35"/>
      <c r="BC382" s="35"/>
      <c r="BD382" s="26"/>
      <c r="BE382" s="26"/>
      <c r="BF382" s="26"/>
      <c r="BG382" s="27"/>
      <c r="BH382" s="35"/>
      <c r="BI382" s="35"/>
      <c r="BJ382" s="35"/>
      <c r="BK382" s="35"/>
      <c r="BL382" s="35"/>
      <c r="BM382" s="35"/>
      <c r="BN382" s="35"/>
      <c r="BO382" s="35"/>
      <c r="BP382" s="35"/>
      <c r="BQ382" s="26"/>
      <c r="BR382" s="26"/>
      <c r="BS382" s="26"/>
      <c r="BT382" s="35"/>
      <c r="BU382" s="35"/>
      <c r="BV382" s="35"/>
      <c r="BW382" s="26"/>
      <c r="BX382" s="26"/>
      <c r="BY382" s="26"/>
      <c r="BZ382" s="27"/>
      <c r="CA382" s="35"/>
      <c r="CB382" s="35"/>
      <c r="CC382" s="35"/>
      <c r="CD382" s="35"/>
      <c r="CE382" s="35"/>
      <c r="CF382" s="35"/>
      <c r="CG382" s="35"/>
      <c r="CH382" s="35"/>
      <c r="CI382" s="35"/>
      <c r="CJ382" s="26"/>
      <c r="CK382" s="26"/>
      <c r="CL382" s="26"/>
      <c r="CM382" s="35"/>
      <c r="CN382" s="35"/>
      <c r="CO382" s="35"/>
      <c r="CP382" s="26"/>
      <c r="CQ382" s="26"/>
      <c r="CR382" s="26"/>
      <c r="CS382" s="26"/>
      <c r="CT382" s="47"/>
      <c r="CU382" s="47"/>
      <c r="CV382" s="47"/>
      <c r="CW382" s="47"/>
      <c r="CX382" s="47"/>
      <c r="CY382" s="47"/>
      <c r="CZ382" s="47"/>
      <c r="DA382" s="47"/>
    </row>
    <row r="383" spans="1:105" s="1" customFormat="1" ht="24" customHeight="1" x14ac:dyDescent="0.3">
      <c r="A383" s="3"/>
      <c r="B383" s="11"/>
      <c r="C383" s="11"/>
      <c r="D383" s="23"/>
      <c r="E383" s="23"/>
      <c r="F383" s="23"/>
      <c r="G383" s="23"/>
      <c r="H383" s="11"/>
      <c r="I383" s="11"/>
      <c r="J383" s="3"/>
      <c r="K383" s="12"/>
      <c r="L383" s="12"/>
      <c r="M383" s="12"/>
      <c r="O383" s="12"/>
      <c r="P383" s="12"/>
      <c r="Q383" s="12"/>
      <c r="S383" s="3"/>
      <c r="T383" s="3"/>
      <c r="U383" s="22"/>
      <c r="V383" s="35"/>
      <c r="W383" s="35"/>
      <c r="X383" s="35"/>
      <c r="Y383" s="35"/>
      <c r="Z383" s="35"/>
      <c r="AA383" s="35"/>
      <c r="AB383" s="35"/>
      <c r="AC383" s="35"/>
      <c r="AD383" s="35"/>
      <c r="AE383" s="26"/>
      <c r="AF383" s="26"/>
      <c r="AG383" s="26"/>
      <c r="AH383" s="35"/>
      <c r="AI383" s="35"/>
      <c r="AJ383" s="35"/>
      <c r="AK383" s="26"/>
      <c r="AL383" s="26"/>
      <c r="AM383" s="26"/>
      <c r="AN383" s="26"/>
      <c r="AO383" s="35"/>
      <c r="AP383" s="35"/>
      <c r="AQ383" s="35"/>
      <c r="AR383" s="35"/>
      <c r="AS383" s="35"/>
      <c r="AT383" s="35"/>
      <c r="AU383" s="35"/>
      <c r="AV383" s="35"/>
      <c r="AW383" s="35"/>
      <c r="AX383" s="26"/>
      <c r="AY383" s="26"/>
      <c r="AZ383" s="26"/>
      <c r="BA383" s="35"/>
      <c r="BB383" s="35"/>
      <c r="BC383" s="35"/>
      <c r="BD383" s="26"/>
      <c r="BE383" s="26"/>
      <c r="BF383" s="26"/>
      <c r="BG383" s="27"/>
      <c r="BH383" s="35"/>
      <c r="BI383" s="35"/>
      <c r="BJ383" s="35"/>
      <c r="BK383" s="35"/>
      <c r="BL383" s="35"/>
      <c r="BM383" s="35"/>
      <c r="BN383" s="35"/>
      <c r="BO383" s="35"/>
      <c r="BP383" s="35"/>
      <c r="BQ383" s="26"/>
      <c r="BR383" s="26"/>
      <c r="BS383" s="26"/>
      <c r="BT383" s="35"/>
      <c r="BU383" s="35"/>
      <c r="BV383" s="35"/>
      <c r="BW383" s="26"/>
      <c r="BX383" s="26"/>
      <c r="BY383" s="26"/>
      <c r="BZ383" s="27"/>
      <c r="CA383" s="35"/>
      <c r="CB383" s="35"/>
      <c r="CC383" s="35"/>
      <c r="CD383" s="35"/>
      <c r="CE383" s="35"/>
      <c r="CF383" s="35"/>
      <c r="CG383" s="35"/>
      <c r="CH383" s="35"/>
      <c r="CI383" s="35"/>
      <c r="CJ383" s="26"/>
      <c r="CK383" s="26"/>
      <c r="CL383" s="26"/>
      <c r="CM383" s="35"/>
      <c r="CN383" s="35"/>
      <c r="CO383" s="35"/>
      <c r="CP383" s="26"/>
      <c r="CQ383" s="26"/>
      <c r="CR383" s="26"/>
      <c r="CS383" s="26"/>
      <c r="CT383" s="47"/>
      <c r="CU383" s="47"/>
      <c r="CV383" s="47"/>
      <c r="CW383" s="47"/>
      <c r="CX383" s="47"/>
      <c r="CY383" s="47"/>
      <c r="CZ383" s="47"/>
      <c r="DA383" s="47"/>
    </row>
    <row r="384" spans="1:105" s="1" customFormat="1" ht="24" customHeight="1" x14ac:dyDescent="0.3">
      <c r="A384" s="3"/>
      <c r="B384" s="11"/>
      <c r="C384" s="11"/>
      <c r="D384" s="23"/>
      <c r="E384" s="23"/>
      <c r="F384" s="23"/>
      <c r="G384" s="23"/>
      <c r="H384" s="11"/>
      <c r="I384" s="11"/>
      <c r="J384" s="3"/>
      <c r="K384" s="12"/>
      <c r="L384" s="12"/>
      <c r="M384" s="12"/>
      <c r="O384" s="12"/>
      <c r="P384" s="12"/>
      <c r="Q384" s="12"/>
      <c r="S384" s="3"/>
      <c r="T384" s="3"/>
      <c r="U384" s="22"/>
      <c r="V384" s="35"/>
      <c r="W384" s="35"/>
      <c r="X384" s="35"/>
      <c r="Y384" s="35"/>
      <c r="Z384" s="35"/>
      <c r="AA384" s="35"/>
      <c r="AB384" s="35"/>
      <c r="AC384" s="35"/>
      <c r="AD384" s="35"/>
      <c r="AE384" s="26"/>
      <c r="AF384" s="26"/>
      <c r="AG384" s="26"/>
      <c r="AH384" s="35"/>
      <c r="AI384" s="35"/>
      <c r="AJ384" s="35"/>
      <c r="AK384" s="26"/>
      <c r="AL384" s="26"/>
      <c r="AM384" s="26"/>
      <c r="AN384" s="26"/>
      <c r="AO384" s="35"/>
      <c r="AP384" s="35"/>
      <c r="AQ384" s="35"/>
      <c r="AR384" s="35"/>
      <c r="AS384" s="35"/>
      <c r="AT384" s="35"/>
      <c r="AU384" s="35"/>
      <c r="AV384" s="35"/>
      <c r="AW384" s="35"/>
      <c r="AX384" s="26"/>
      <c r="AY384" s="26"/>
      <c r="AZ384" s="26"/>
      <c r="BA384" s="35"/>
      <c r="BB384" s="35"/>
      <c r="BC384" s="35"/>
      <c r="BD384" s="26"/>
      <c r="BE384" s="26"/>
      <c r="BF384" s="26"/>
      <c r="BG384" s="27"/>
      <c r="BH384" s="35"/>
      <c r="BI384" s="35"/>
      <c r="BJ384" s="35"/>
      <c r="BK384" s="35"/>
      <c r="BL384" s="35"/>
      <c r="BM384" s="35"/>
      <c r="BN384" s="35"/>
      <c r="BO384" s="35"/>
      <c r="BP384" s="35"/>
      <c r="BQ384" s="26"/>
      <c r="BR384" s="26"/>
      <c r="BS384" s="26"/>
      <c r="BT384" s="35"/>
      <c r="BU384" s="35"/>
      <c r="BV384" s="35"/>
      <c r="BW384" s="26"/>
      <c r="BX384" s="26"/>
      <c r="BY384" s="26"/>
      <c r="BZ384" s="27"/>
      <c r="CA384" s="35"/>
      <c r="CB384" s="35"/>
      <c r="CC384" s="35"/>
      <c r="CD384" s="35"/>
      <c r="CE384" s="35"/>
      <c r="CF384" s="35"/>
      <c r="CG384" s="35"/>
      <c r="CH384" s="35"/>
      <c r="CI384" s="35"/>
      <c r="CJ384" s="26"/>
      <c r="CK384" s="26"/>
      <c r="CL384" s="26"/>
      <c r="CM384" s="35"/>
      <c r="CN384" s="35"/>
      <c r="CO384" s="35"/>
      <c r="CP384" s="26"/>
      <c r="CQ384" s="26"/>
      <c r="CR384" s="26"/>
      <c r="CS384" s="26"/>
      <c r="CT384" s="47"/>
      <c r="CU384" s="47"/>
      <c r="CV384" s="47"/>
      <c r="CW384" s="47"/>
      <c r="CX384" s="47"/>
      <c r="CY384" s="47"/>
      <c r="CZ384" s="47"/>
      <c r="DA384" s="47"/>
    </row>
    <row r="385" spans="1:105" s="1" customFormat="1" ht="24" customHeight="1" x14ac:dyDescent="0.3">
      <c r="A385" s="3"/>
      <c r="B385" s="11"/>
      <c r="C385" s="11"/>
      <c r="D385" s="23"/>
      <c r="E385" s="23"/>
      <c r="F385" s="23"/>
      <c r="G385" s="23"/>
      <c r="H385" s="11"/>
      <c r="I385" s="11"/>
      <c r="J385" s="3"/>
      <c r="K385" s="12"/>
      <c r="L385" s="12"/>
      <c r="M385" s="12"/>
      <c r="O385" s="12"/>
      <c r="P385" s="12"/>
      <c r="Q385" s="12"/>
      <c r="S385" s="3"/>
      <c r="T385" s="3"/>
      <c r="U385" s="22"/>
      <c r="V385" s="35"/>
      <c r="W385" s="35"/>
      <c r="X385" s="35"/>
      <c r="Y385" s="35"/>
      <c r="Z385" s="35"/>
      <c r="AA385" s="35"/>
      <c r="AB385" s="35"/>
      <c r="AC385" s="35"/>
      <c r="AD385" s="35"/>
      <c r="AE385" s="26"/>
      <c r="AF385" s="26"/>
      <c r="AG385" s="26"/>
      <c r="AH385" s="35"/>
      <c r="AI385" s="35"/>
      <c r="AJ385" s="35"/>
      <c r="AK385" s="26"/>
      <c r="AL385" s="26"/>
      <c r="AM385" s="26"/>
      <c r="AN385" s="26"/>
      <c r="AO385" s="35"/>
      <c r="AP385" s="35"/>
      <c r="AQ385" s="35"/>
      <c r="AR385" s="35"/>
      <c r="AS385" s="35"/>
      <c r="AT385" s="35"/>
      <c r="AU385" s="35"/>
      <c r="AV385" s="35"/>
      <c r="AW385" s="35"/>
      <c r="AX385" s="26"/>
      <c r="AY385" s="26"/>
      <c r="AZ385" s="26"/>
      <c r="BA385" s="35"/>
      <c r="BB385" s="35"/>
      <c r="BC385" s="35"/>
      <c r="BD385" s="26"/>
      <c r="BE385" s="26"/>
      <c r="BF385" s="26"/>
      <c r="BG385" s="27"/>
      <c r="BH385" s="35"/>
      <c r="BI385" s="35"/>
      <c r="BJ385" s="35"/>
      <c r="BK385" s="35"/>
      <c r="BL385" s="35"/>
      <c r="BM385" s="35"/>
      <c r="BN385" s="35"/>
      <c r="BO385" s="35"/>
      <c r="BP385" s="35"/>
      <c r="BQ385" s="26"/>
      <c r="BR385" s="26"/>
      <c r="BS385" s="26"/>
      <c r="BT385" s="35"/>
      <c r="BU385" s="35"/>
      <c r="BV385" s="35"/>
      <c r="BW385" s="26"/>
      <c r="BX385" s="26"/>
      <c r="BY385" s="26"/>
      <c r="BZ385" s="27"/>
      <c r="CA385" s="35"/>
      <c r="CB385" s="35"/>
      <c r="CC385" s="35"/>
      <c r="CD385" s="35"/>
      <c r="CE385" s="35"/>
      <c r="CF385" s="35"/>
      <c r="CG385" s="35"/>
      <c r="CH385" s="35"/>
      <c r="CI385" s="35"/>
      <c r="CJ385" s="26"/>
      <c r="CK385" s="26"/>
      <c r="CL385" s="26"/>
      <c r="CM385" s="35"/>
      <c r="CN385" s="35"/>
      <c r="CO385" s="35"/>
      <c r="CP385" s="26"/>
      <c r="CQ385" s="26"/>
      <c r="CR385" s="26"/>
      <c r="CS385" s="26"/>
      <c r="CT385" s="47"/>
      <c r="CU385" s="47"/>
      <c r="CV385" s="47"/>
      <c r="CW385" s="47"/>
      <c r="CX385" s="47"/>
      <c r="CY385" s="47"/>
      <c r="CZ385" s="47"/>
      <c r="DA385" s="47"/>
    </row>
    <row r="386" spans="1:105" s="1" customFormat="1" ht="24" customHeight="1" x14ac:dyDescent="0.3">
      <c r="A386" s="3"/>
      <c r="B386" s="11"/>
      <c r="C386" s="11"/>
      <c r="D386" s="23"/>
      <c r="E386" s="23"/>
      <c r="F386" s="23"/>
      <c r="G386" s="23"/>
      <c r="H386" s="11"/>
      <c r="I386" s="11"/>
      <c r="J386" s="3"/>
      <c r="K386" s="12"/>
      <c r="L386" s="12"/>
      <c r="M386" s="12"/>
      <c r="O386" s="12"/>
      <c r="P386" s="12"/>
      <c r="Q386" s="12"/>
      <c r="S386" s="3"/>
      <c r="T386" s="3"/>
      <c r="U386" s="22"/>
      <c r="V386" s="35"/>
      <c r="W386" s="35"/>
      <c r="X386" s="35"/>
      <c r="Y386" s="35"/>
      <c r="Z386" s="35"/>
      <c r="AA386" s="35"/>
      <c r="AB386" s="35"/>
      <c r="AC386" s="35"/>
      <c r="AD386" s="35"/>
      <c r="AE386" s="26"/>
      <c r="AF386" s="26"/>
      <c r="AG386" s="26"/>
      <c r="AH386" s="35"/>
      <c r="AI386" s="35"/>
      <c r="AJ386" s="35"/>
      <c r="AK386" s="26"/>
      <c r="AL386" s="26"/>
      <c r="AM386" s="26"/>
      <c r="AN386" s="26"/>
      <c r="AO386" s="35"/>
      <c r="AP386" s="35"/>
      <c r="AQ386" s="35"/>
      <c r="AR386" s="35"/>
      <c r="AS386" s="35"/>
      <c r="AT386" s="35"/>
      <c r="AU386" s="35"/>
      <c r="AV386" s="35"/>
      <c r="AW386" s="35"/>
      <c r="AX386" s="26"/>
      <c r="AY386" s="26"/>
      <c r="AZ386" s="26"/>
      <c r="BA386" s="35"/>
      <c r="BB386" s="35"/>
      <c r="BC386" s="35"/>
      <c r="BD386" s="26"/>
      <c r="BE386" s="26"/>
      <c r="BF386" s="26"/>
      <c r="BG386" s="27"/>
      <c r="BH386" s="35"/>
      <c r="BI386" s="35"/>
      <c r="BJ386" s="35"/>
      <c r="BK386" s="35"/>
      <c r="BL386" s="35"/>
      <c r="BM386" s="35"/>
      <c r="BN386" s="35"/>
      <c r="BO386" s="35"/>
      <c r="BP386" s="35"/>
      <c r="BQ386" s="26"/>
      <c r="BR386" s="26"/>
      <c r="BS386" s="26"/>
      <c r="BT386" s="35"/>
      <c r="BU386" s="35"/>
      <c r="BV386" s="35"/>
      <c r="BW386" s="26"/>
      <c r="BX386" s="26"/>
      <c r="BY386" s="26"/>
      <c r="BZ386" s="27"/>
      <c r="CA386" s="35"/>
      <c r="CB386" s="35"/>
      <c r="CC386" s="35"/>
      <c r="CD386" s="35"/>
      <c r="CE386" s="35"/>
      <c r="CF386" s="35"/>
      <c r="CG386" s="35"/>
      <c r="CH386" s="35"/>
      <c r="CI386" s="35"/>
      <c r="CJ386" s="26"/>
      <c r="CK386" s="26"/>
      <c r="CL386" s="26"/>
      <c r="CM386" s="35"/>
      <c r="CN386" s="35"/>
      <c r="CO386" s="35"/>
      <c r="CP386" s="26"/>
      <c r="CQ386" s="26"/>
      <c r="CR386" s="26"/>
      <c r="CS386" s="26"/>
      <c r="CT386" s="47"/>
      <c r="CU386" s="47"/>
      <c r="CV386" s="47"/>
      <c r="CW386" s="47"/>
      <c r="CX386" s="47"/>
      <c r="CY386" s="47"/>
      <c r="CZ386" s="47"/>
      <c r="DA386" s="47"/>
    </row>
    <row r="387" spans="1:105" s="1" customFormat="1" ht="24" customHeight="1" x14ac:dyDescent="0.3">
      <c r="A387" s="3"/>
      <c r="B387" s="11"/>
      <c r="C387" s="11"/>
      <c r="D387" s="23"/>
      <c r="E387" s="23"/>
      <c r="F387" s="23"/>
      <c r="G387" s="23"/>
      <c r="H387" s="11"/>
      <c r="I387" s="11"/>
      <c r="J387" s="3"/>
      <c r="K387" s="12"/>
      <c r="L387" s="12"/>
      <c r="M387" s="12"/>
      <c r="O387" s="12"/>
      <c r="P387" s="12"/>
      <c r="Q387" s="12"/>
      <c r="S387" s="3"/>
      <c r="T387" s="3"/>
      <c r="U387" s="22"/>
      <c r="V387" s="35"/>
      <c r="W387" s="35"/>
      <c r="X387" s="35"/>
      <c r="Y387" s="35"/>
      <c r="Z387" s="35"/>
      <c r="AA387" s="35"/>
      <c r="AB387" s="35"/>
      <c r="AC387" s="35"/>
      <c r="AD387" s="35"/>
      <c r="AE387" s="26"/>
      <c r="AF387" s="26"/>
      <c r="AG387" s="26"/>
      <c r="AH387" s="35"/>
      <c r="AI387" s="35"/>
      <c r="AJ387" s="35"/>
      <c r="AK387" s="26"/>
      <c r="AL387" s="26"/>
      <c r="AM387" s="26"/>
      <c r="AN387" s="26"/>
      <c r="AO387" s="35"/>
      <c r="AP387" s="35"/>
      <c r="AQ387" s="35"/>
      <c r="AR387" s="35"/>
      <c r="AS387" s="35"/>
      <c r="AT387" s="35"/>
      <c r="AU387" s="35"/>
      <c r="AV387" s="35"/>
      <c r="AW387" s="35"/>
      <c r="AX387" s="26"/>
      <c r="AY387" s="26"/>
      <c r="AZ387" s="26"/>
      <c r="BA387" s="35"/>
      <c r="BB387" s="35"/>
      <c r="BC387" s="35"/>
      <c r="BD387" s="26"/>
      <c r="BE387" s="26"/>
      <c r="BF387" s="26"/>
      <c r="BG387" s="27"/>
      <c r="BH387" s="35"/>
      <c r="BI387" s="35"/>
      <c r="BJ387" s="35"/>
      <c r="BK387" s="35"/>
      <c r="BL387" s="35"/>
      <c r="BM387" s="35"/>
      <c r="BN387" s="35"/>
      <c r="BO387" s="35"/>
      <c r="BP387" s="35"/>
      <c r="BQ387" s="26"/>
      <c r="BR387" s="26"/>
      <c r="BS387" s="26"/>
      <c r="BT387" s="35"/>
      <c r="BU387" s="35"/>
      <c r="BV387" s="35"/>
      <c r="BW387" s="26"/>
      <c r="BX387" s="26"/>
      <c r="BY387" s="26"/>
      <c r="BZ387" s="27"/>
      <c r="CA387" s="35"/>
      <c r="CB387" s="35"/>
      <c r="CC387" s="35"/>
      <c r="CD387" s="35"/>
      <c r="CE387" s="35"/>
      <c r="CF387" s="35"/>
      <c r="CG387" s="35"/>
      <c r="CH387" s="35"/>
      <c r="CI387" s="35"/>
      <c r="CJ387" s="26"/>
      <c r="CK387" s="26"/>
      <c r="CL387" s="26"/>
      <c r="CM387" s="35"/>
      <c r="CN387" s="35"/>
      <c r="CO387" s="35"/>
      <c r="CP387" s="26"/>
      <c r="CQ387" s="26"/>
      <c r="CR387" s="26"/>
      <c r="CS387" s="26"/>
      <c r="CT387" s="47"/>
      <c r="CU387" s="47"/>
      <c r="CV387" s="47"/>
      <c r="CW387" s="47"/>
      <c r="CX387" s="47"/>
      <c r="CY387" s="47"/>
      <c r="CZ387" s="47"/>
      <c r="DA387" s="47"/>
    </row>
    <row r="388" spans="1:105" s="1" customFormat="1" ht="24" customHeight="1" x14ac:dyDescent="0.3">
      <c r="A388" s="3"/>
      <c r="B388" s="11"/>
      <c r="C388" s="11"/>
      <c r="D388" s="23"/>
      <c r="E388" s="23"/>
      <c r="F388" s="23"/>
      <c r="G388" s="23"/>
      <c r="H388" s="11"/>
      <c r="I388" s="11"/>
      <c r="J388" s="3"/>
      <c r="K388" s="12"/>
      <c r="L388" s="12"/>
      <c r="M388" s="12"/>
      <c r="O388" s="12"/>
      <c r="P388" s="12"/>
      <c r="Q388" s="12"/>
      <c r="S388" s="3"/>
      <c r="T388" s="3"/>
      <c r="U388" s="22"/>
      <c r="V388" s="35"/>
      <c r="W388" s="35"/>
      <c r="X388" s="35"/>
      <c r="Y388" s="35"/>
      <c r="Z388" s="35"/>
      <c r="AA388" s="35"/>
      <c r="AB388" s="35"/>
      <c r="AC388" s="35"/>
      <c r="AD388" s="35"/>
      <c r="AE388" s="26"/>
      <c r="AF388" s="26"/>
      <c r="AG388" s="26"/>
      <c r="AH388" s="35"/>
      <c r="AI388" s="35"/>
      <c r="AJ388" s="35"/>
      <c r="AK388" s="26"/>
      <c r="AL388" s="26"/>
      <c r="AM388" s="26"/>
      <c r="AN388" s="26"/>
      <c r="AO388" s="35"/>
      <c r="AP388" s="35"/>
      <c r="AQ388" s="35"/>
      <c r="AR388" s="35"/>
      <c r="AS388" s="35"/>
      <c r="AT388" s="35"/>
      <c r="AU388" s="35"/>
      <c r="AV388" s="35"/>
      <c r="AW388" s="35"/>
      <c r="AX388" s="26"/>
      <c r="AY388" s="26"/>
      <c r="AZ388" s="26"/>
      <c r="BA388" s="35"/>
      <c r="BB388" s="35"/>
      <c r="BC388" s="35"/>
      <c r="BD388" s="26"/>
      <c r="BE388" s="26"/>
      <c r="BF388" s="26"/>
      <c r="BG388" s="27"/>
      <c r="BH388" s="35"/>
      <c r="BI388" s="35"/>
      <c r="BJ388" s="35"/>
      <c r="BK388" s="35"/>
      <c r="BL388" s="35"/>
      <c r="BM388" s="35"/>
      <c r="BN388" s="35"/>
      <c r="BO388" s="35"/>
      <c r="BP388" s="35"/>
      <c r="BQ388" s="26"/>
      <c r="BR388" s="26"/>
      <c r="BS388" s="26"/>
      <c r="BT388" s="35"/>
      <c r="BU388" s="35"/>
      <c r="BV388" s="35"/>
      <c r="BW388" s="26"/>
      <c r="BX388" s="26"/>
      <c r="BY388" s="26"/>
      <c r="BZ388" s="27"/>
      <c r="CA388" s="35"/>
      <c r="CB388" s="35"/>
      <c r="CC388" s="35"/>
      <c r="CD388" s="35"/>
      <c r="CE388" s="35"/>
      <c r="CF388" s="35"/>
      <c r="CG388" s="35"/>
      <c r="CH388" s="35"/>
      <c r="CI388" s="35"/>
      <c r="CJ388" s="26"/>
      <c r="CK388" s="26"/>
      <c r="CL388" s="26"/>
      <c r="CM388" s="35"/>
      <c r="CN388" s="35"/>
      <c r="CO388" s="35"/>
      <c r="CP388" s="26"/>
      <c r="CQ388" s="26"/>
      <c r="CR388" s="26"/>
      <c r="CS388" s="26"/>
      <c r="CT388" s="47"/>
      <c r="CU388" s="47"/>
      <c r="CV388" s="47"/>
      <c r="CW388" s="47"/>
      <c r="CX388" s="47"/>
      <c r="CY388" s="47"/>
      <c r="CZ388" s="47"/>
      <c r="DA388" s="47"/>
    </row>
    <row r="389" spans="1:105" s="1" customFormat="1" ht="24" customHeight="1" x14ac:dyDescent="0.3">
      <c r="A389" s="3"/>
      <c r="B389" s="11"/>
      <c r="C389" s="11"/>
      <c r="D389" s="23"/>
      <c r="E389" s="23"/>
      <c r="F389" s="23"/>
      <c r="G389" s="23"/>
      <c r="H389" s="11"/>
      <c r="I389" s="11"/>
      <c r="J389" s="3"/>
      <c r="K389" s="12"/>
      <c r="L389" s="12"/>
      <c r="M389" s="12"/>
      <c r="O389" s="12"/>
      <c r="P389" s="12"/>
      <c r="Q389" s="12"/>
      <c r="S389" s="3"/>
      <c r="T389" s="3"/>
      <c r="U389" s="22"/>
      <c r="V389" s="35"/>
      <c r="W389" s="35"/>
      <c r="X389" s="35"/>
      <c r="Y389" s="35"/>
      <c r="Z389" s="35"/>
      <c r="AA389" s="35"/>
      <c r="AB389" s="35"/>
      <c r="AC389" s="35"/>
      <c r="AD389" s="35"/>
      <c r="AE389" s="26"/>
      <c r="AF389" s="26"/>
      <c r="AG389" s="26"/>
      <c r="AH389" s="35"/>
      <c r="AI389" s="35"/>
      <c r="AJ389" s="35"/>
      <c r="AK389" s="26"/>
      <c r="AL389" s="26"/>
      <c r="AM389" s="26"/>
      <c r="AN389" s="26"/>
      <c r="AO389" s="35"/>
      <c r="AP389" s="35"/>
      <c r="AQ389" s="35"/>
      <c r="AR389" s="35"/>
      <c r="AS389" s="35"/>
      <c r="AT389" s="35"/>
      <c r="AU389" s="35"/>
      <c r="AV389" s="35"/>
      <c r="AW389" s="35"/>
      <c r="AX389" s="26"/>
      <c r="AY389" s="26"/>
      <c r="AZ389" s="26"/>
      <c r="BA389" s="35"/>
      <c r="BB389" s="35"/>
      <c r="BC389" s="35"/>
      <c r="BD389" s="26"/>
      <c r="BE389" s="26"/>
      <c r="BF389" s="26"/>
      <c r="BG389" s="27"/>
      <c r="BH389" s="35"/>
      <c r="BI389" s="35"/>
      <c r="BJ389" s="35"/>
      <c r="BK389" s="35"/>
      <c r="BL389" s="35"/>
      <c r="BM389" s="35"/>
      <c r="BN389" s="35"/>
      <c r="BO389" s="35"/>
      <c r="BP389" s="35"/>
      <c r="BQ389" s="26"/>
      <c r="BR389" s="26"/>
      <c r="BS389" s="26"/>
      <c r="BT389" s="35"/>
      <c r="BU389" s="35"/>
      <c r="BV389" s="35"/>
      <c r="BW389" s="26"/>
      <c r="BX389" s="26"/>
      <c r="BY389" s="26"/>
      <c r="BZ389" s="27"/>
      <c r="CA389" s="35"/>
      <c r="CB389" s="35"/>
      <c r="CC389" s="35"/>
      <c r="CD389" s="35"/>
      <c r="CE389" s="35"/>
      <c r="CF389" s="35"/>
      <c r="CG389" s="35"/>
      <c r="CH389" s="35"/>
      <c r="CI389" s="35"/>
      <c r="CJ389" s="26"/>
      <c r="CK389" s="26"/>
      <c r="CL389" s="26"/>
      <c r="CM389" s="35"/>
      <c r="CN389" s="35"/>
      <c r="CO389" s="35"/>
      <c r="CP389" s="26"/>
      <c r="CQ389" s="26"/>
      <c r="CR389" s="26"/>
      <c r="CS389" s="26"/>
      <c r="CT389" s="47"/>
      <c r="CU389" s="47"/>
      <c r="CV389" s="47"/>
      <c r="CW389" s="47"/>
      <c r="CX389" s="47"/>
      <c r="CY389" s="47"/>
      <c r="CZ389" s="47"/>
      <c r="DA389" s="47"/>
    </row>
    <row r="390" spans="1:105" s="1" customFormat="1" ht="24" customHeight="1" x14ac:dyDescent="0.3">
      <c r="A390" s="3"/>
      <c r="B390" s="11"/>
      <c r="C390" s="11"/>
      <c r="D390" s="23"/>
      <c r="E390" s="23"/>
      <c r="F390" s="23"/>
      <c r="G390" s="23"/>
      <c r="H390" s="11"/>
      <c r="I390" s="11"/>
      <c r="J390" s="3"/>
      <c r="K390" s="12"/>
      <c r="L390" s="12"/>
      <c r="M390" s="12"/>
      <c r="O390" s="12"/>
      <c r="P390" s="12"/>
      <c r="Q390" s="12"/>
      <c r="S390" s="3"/>
      <c r="T390" s="3"/>
      <c r="U390" s="22"/>
      <c r="V390" s="35"/>
      <c r="W390" s="35"/>
      <c r="X390" s="35"/>
      <c r="Y390" s="35"/>
      <c r="Z390" s="35"/>
      <c r="AA390" s="35"/>
      <c r="AB390" s="35"/>
      <c r="AC390" s="35"/>
      <c r="AD390" s="35"/>
      <c r="AE390" s="26"/>
      <c r="AF390" s="26"/>
      <c r="AG390" s="26"/>
      <c r="AH390" s="35"/>
      <c r="AI390" s="35"/>
      <c r="AJ390" s="35"/>
      <c r="AK390" s="26"/>
      <c r="AL390" s="26"/>
      <c r="AM390" s="26"/>
      <c r="AN390" s="26"/>
      <c r="AO390" s="35"/>
      <c r="AP390" s="35"/>
      <c r="AQ390" s="35"/>
      <c r="AR390" s="35"/>
      <c r="AS390" s="35"/>
      <c r="AT390" s="35"/>
      <c r="AU390" s="35"/>
      <c r="AV390" s="35"/>
      <c r="AW390" s="35"/>
      <c r="AX390" s="26"/>
      <c r="AY390" s="26"/>
      <c r="AZ390" s="26"/>
      <c r="BA390" s="35"/>
      <c r="BB390" s="35"/>
      <c r="BC390" s="35"/>
      <c r="BD390" s="26"/>
      <c r="BE390" s="26"/>
      <c r="BF390" s="26"/>
      <c r="BG390" s="27"/>
      <c r="BH390" s="35"/>
      <c r="BI390" s="35"/>
      <c r="BJ390" s="35"/>
      <c r="BK390" s="35"/>
      <c r="BL390" s="35"/>
      <c r="BM390" s="35"/>
      <c r="BN390" s="35"/>
      <c r="BO390" s="35"/>
      <c r="BP390" s="35"/>
      <c r="BQ390" s="26"/>
      <c r="BR390" s="26"/>
      <c r="BS390" s="26"/>
      <c r="BT390" s="35"/>
      <c r="BU390" s="35"/>
      <c r="BV390" s="35"/>
      <c r="BW390" s="26"/>
      <c r="BX390" s="26"/>
      <c r="BY390" s="26"/>
      <c r="BZ390" s="27"/>
      <c r="CA390" s="35"/>
      <c r="CB390" s="35"/>
      <c r="CC390" s="35"/>
      <c r="CD390" s="35"/>
      <c r="CE390" s="35"/>
      <c r="CF390" s="35"/>
      <c r="CG390" s="35"/>
      <c r="CH390" s="35"/>
      <c r="CI390" s="35"/>
      <c r="CJ390" s="26"/>
      <c r="CK390" s="26"/>
      <c r="CL390" s="26"/>
      <c r="CM390" s="35"/>
      <c r="CN390" s="35"/>
      <c r="CO390" s="35"/>
      <c r="CP390" s="26"/>
      <c r="CQ390" s="26"/>
      <c r="CR390" s="26"/>
      <c r="CS390" s="26"/>
      <c r="CT390" s="47"/>
      <c r="CU390" s="47"/>
      <c r="CV390" s="47"/>
      <c r="CW390" s="47"/>
      <c r="CX390" s="47"/>
      <c r="CY390" s="47"/>
      <c r="CZ390" s="47"/>
      <c r="DA390" s="47"/>
    </row>
    <row r="391" spans="1:105" s="1" customFormat="1" ht="24" customHeight="1" x14ac:dyDescent="0.3">
      <c r="A391" s="3"/>
      <c r="B391" s="11"/>
      <c r="C391" s="11"/>
      <c r="D391" s="23"/>
      <c r="E391" s="23"/>
      <c r="F391" s="23"/>
      <c r="G391" s="23"/>
      <c r="H391" s="11"/>
      <c r="I391" s="11"/>
      <c r="J391" s="3"/>
      <c r="K391" s="12"/>
      <c r="L391" s="12"/>
      <c r="M391" s="12"/>
      <c r="O391" s="12"/>
      <c r="P391" s="12"/>
      <c r="Q391" s="12"/>
      <c r="S391" s="3"/>
      <c r="T391" s="3"/>
      <c r="U391" s="22"/>
      <c r="V391" s="35"/>
      <c r="W391" s="35"/>
      <c r="X391" s="35"/>
      <c r="Y391" s="35"/>
      <c r="Z391" s="35"/>
      <c r="AA391" s="35"/>
      <c r="AB391" s="35"/>
      <c r="AC391" s="35"/>
      <c r="AD391" s="35"/>
      <c r="AE391" s="26"/>
      <c r="AF391" s="26"/>
      <c r="AG391" s="26"/>
      <c r="AH391" s="35"/>
      <c r="AI391" s="35"/>
      <c r="AJ391" s="35"/>
      <c r="AK391" s="26"/>
      <c r="AL391" s="26"/>
      <c r="AM391" s="26"/>
      <c r="AN391" s="26"/>
      <c r="AO391" s="35"/>
      <c r="AP391" s="35"/>
      <c r="AQ391" s="35"/>
      <c r="AR391" s="35"/>
      <c r="AS391" s="35"/>
      <c r="AT391" s="35"/>
      <c r="AU391" s="35"/>
      <c r="AV391" s="35"/>
      <c r="AW391" s="35"/>
      <c r="AX391" s="26"/>
      <c r="AY391" s="26"/>
      <c r="AZ391" s="26"/>
      <c r="BA391" s="35"/>
      <c r="BB391" s="35"/>
      <c r="BC391" s="35"/>
      <c r="BD391" s="26"/>
      <c r="BE391" s="26"/>
      <c r="BF391" s="26"/>
      <c r="BG391" s="27"/>
      <c r="BH391" s="35"/>
      <c r="BI391" s="35"/>
      <c r="BJ391" s="35"/>
      <c r="BK391" s="35"/>
      <c r="BL391" s="35"/>
      <c r="BM391" s="35"/>
      <c r="BN391" s="35"/>
      <c r="BO391" s="35"/>
      <c r="BP391" s="35"/>
      <c r="BQ391" s="26"/>
      <c r="BR391" s="26"/>
      <c r="BS391" s="26"/>
      <c r="BT391" s="35"/>
      <c r="BU391" s="35"/>
      <c r="BV391" s="35"/>
      <c r="BW391" s="26"/>
      <c r="BX391" s="26"/>
      <c r="BY391" s="26"/>
      <c r="BZ391" s="27"/>
      <c r="CA391" s="35"/>
      <c r="CB391" s="35"/>
      <c r="CC391" s="35"/>
      <c r="CD391" s="35"/>
      <c r="CE391" s="35"/>
      <c r="CF391" s="35"/>
      <c r="CG391" s="35"/>
      <c r="CH391" s="35"/>
      <c r="CI391" s="35"/>
      <c r="CJ391" s="26"/>
      <c r="CK391" s="26"/>
      <c r="CL391" s="26"/>
      <c r="CM391" s="35"/>
      <c r="CN391" s="35"/>
      <c r="CO391" s="35"/>
      <c r="CP391" s="26"/>
      <c r="CQ391" s="26"/>
      <c r="CR391" s="26"/>
      <c r="CS391" s="26"/>
      <c r="CT391" s="47"/>
      <c r="CU391" s="47"/>
      <c r="CV391" s="47"/>
      <c r="CW391" s="47"/>
      <c r="CX391" s="47"/>
      <c r="CY391" s="47"/>
      <c r="CZ391" s="47"/>
      <c r="DA391" s="47"/>
    </row>
    <row r="392" spans="1:105" s="1" customFormat="1" ht="24" customHeight="1" x14ac:dyDescent="0.3">
      <c r="A392" s="3"/>
      <c r="B392" s="11"/>
      <c r="C392" s="11"/>
      <c r="D392" s="23"/>
      <c r="E392" s="23"/>
      <c r="F392" s="23"/>
      <c r="G392" s="23"/>
      <c r="H392" s="11"/>
      <c r="I392" s="11"/>
      <c r="J392" s="3"/>
      <c r="K392" s="12"/>
      <c r="L392" s="12"/>
      <c r="M392" s="12"/>
      <c r="O392" s="12"/>
      <c r="P392" s="12"/>
      <c r="Q392" s="12"/>
      <c r="S392" s="3"/>
      <c r="T392" s="3"/>
      <c r="U392" s="22"/>
      <c r="V392" s="35"/>
      <c r="W392" s="35"/>
      <c r="X392" s="35"/>
      <c r="Y392" s="35"/>
      <c r="Z392" s="35"/>
      <c r="AA392" s="35"/>
      <c r="AB392" s="35"/>
      <c r="AC392" s="35"/>
      <c r="AD392" s="35"/>
      <c r="AE392" s="26"/>
      <c r="AF392" s="26"/>
      <c r="AG392" s="26"/>
      <c r="AH392" s="35"/>
      <c r="AI392" s="35"/>
      <c r="AJ392" s="35"/>
      <c r="AK392" s="26"/>
      <c r="AL392" s="26"/>
      <c r="AM392" s="26"/>
      <c r="AN392" s="26"/>
      <c r="AO392" s="35"/>
      <c r="AP392" s="35"/>
      <c r="AQ392" s="35"/>
      <c r="AR392" s="35"/>
      <c r="AS392" s="35"/>
      <c r="AT392" s="35"/>
      <c r="AU392" s="35"/>
      <c r="AV392" s="35"/>
      <c r="AW392" s="35"/>
      <c r="AX392" s="26"/>
      <c r="AY392" s="26"/>
      <c r="AZ392" s="26"/>
      <c r="BA392" s="35"/>
      <c r="BB392" s="35"/>
      <c r="BC392" s="35"/>
      <c r="BD392" s="26"/>
      <c r="BE392" s="26"/>
      <c r="BF392" s="26"/>
      <c r="BG392" s="27"/>
      <c r="BH392" s="35"/>
      <c r="BI392" s="35"/>
      <c r="BJ392" s="35"/>
      <c r="BK392" s="35"/>
      <c r="BL392" s="35"/>
      <c r="BM392" s="35"/>
      <c r="BN392" s="35"/>
      <c r="BO392" s="35"/>
      <c r="BP392" s="35"/>
      <c r="BQ392" s="26"/>
      <c r="BR392" s="26"/>
      <c r="BS392" s="26"/>
      <c r="BT392" s="35"/>
      <c r="BU392" s="35"/>
      <c r="BV392" s="35"/>
      <c r="BW392" s="26"/>
      <c r="BX392" s="26"/>
      <c r="BY392" s="26"/>
      <c r="BZ392" s="27"/>
      <c r="CA392" s="35"/>
      <c r="CB392" s="35"/>
      <c r="CC392" s="35"/>
      <c r="CD392" s="35"/>
      <c r="CE392" s="35"/>
      <c r="CF392" s="35"/>
      <c r="CG392" s="35"/>
      <c r="CH392" s="35"/>
      <c r="CI392" s="35"/>
      <c r="CJ392" s="26"/>
      <c r="CK392" s="26"/>
      <c r="CL392" s="26"/>
      <c r="CM392" s="35"/>
      <c r="CN392" s="35"/>
      <c r="CO392" s="35"/>
      <c r="CP392" s="26"/>
      <c r="CQ392" s="26"/>
      <c r="CR392" s="26"/>
      <c r="CS392" s="26"/>
      <c r="CT392" s="47"/>
      <c r="CU392" s="47"/>
      <c r="CV392" s="47"/>
      <c r="CW392" s="47"/>
      <c r="CX392" s="47"/>
      <c r="CY392" s="47"/>
      <c r="CZ392" s="47"/>
      <c r="DA392" s="47"/>
    </row>
    <row r="393" spans="1:105" s="1" customFormat="1" ht="24" customHeight="1" x14ac:dyDescent="0.3">
      <c r="A393" s="3"/>
      <c r="B393" s="11"/>
      <c r="C393" s="11"/>
      <c r="D393" s="23"/>
      <c r="E393" s="23"/>
      <c r="F393" s="23"/>
      <c r="G393" s="23"/>
      <c r="H393" s="11"/>
      <c r="I393" s="11"/>
      <c r="J393" s="3"/>
      <c r="K393" s="12"/>
      <c r="L393" s="12"/>
      <c r="M393" s="12"/>
      <c r="O393" s="12"/>
      <c r="P393" s="12"/>
      <c r="Q393" s="12"/>
      <c r="S393" s="3"/>
      <c r="T393" s="3"/>
      <c r="U393" s="22"/>
      <c r="V393" s="35"/>
      <c r="W393" s="35"/>
      <c r="X393" s="35"/>
      <c r="Y393" s="35"/>
      <c r="Z393" s="35"/>
      <c r="AA393" s="35"/>
      <c r="AB393" s="35"/>
      <c r="AC393" s="35"/>
      <c r="AD393" s="35"/>
      <c r="AE393" s="26"/>
      <c r="AF393" s="26"/>
      <c r="AG393" s="26"/>
      <c r="AH393" s="35"/>
      <c r="AI393" s="35"/>
      <c r="AJ393" s="35"/>
      <c r="AK393" s="26"/>
      <c r="AL393" s="26"/>
      <c r="AM393" s="26"/>
      <c r="AN393" s="26"/>
      <c r="AO393" s="35"/>
      <c r="AP393" s="35"/>
      <c r="AQ393" s="35"/>
      <c r="AR393" s="35"/>
      <c r="AS393" s="35"/>
      <c r="AT393" s="35"/>
      <c r="AU393" s="35"/>
      <c r="AV393" s="35"/>
      <c r="AW393" s="35"/>
      <c r="AX393" s="26"/>
      <c r="AY393" s="26"/>
      <c r="AZ393" s="26"/>
      <c r="BA393" s="35"/>
      <c r="BB393" s="35"/>
      <c r="BC393" s="35"/>
      <c r="BD393" s="26"/>
      <c r="BE393" s="26"/>
      <c r="BF393" s="26"/>
      <c r="BG393" s="27"/>
      <c r="BH393" s="35"/>
      <c r="BI393" s="35"/>
      <c r="BJ393" s="35"/>
      <c r="BK393" s="35"/>
      <c r="BL393" s="35"/>
      <c r="BM393" s="35"/>
      <c r="BN393" s="35"/>
      <c r="BO393" s="35"/>
      <c r="BP393" s="35"/>
      <c r="BQ393" s="26"/>
      <c r="BR393" s="26"/>
      <c r="BS393" s="26"/>
      <c r="BT393" s="35"/>
      <c r="BU393" s="35"/>
      <c r="BV393" s="35"/>
      <c r="BW393" s="26"/>
      <c r="BX393" s="26"/>
      <c r="BY393" s="26"/>
      <c r="BZ393" s="27"/>
      <c r="CA393" s="35"/>
      <c r="CB393" s="35"/>
      <c r="CC393" s="35"/>
      <c r="CD393" s="35"/>
      <c r="CE393" s="35"/>
      <c r="CF393" s="35"/>
      <c r="CG393" s="35"/>
      <c r="CH393" s="35"/>
      <c r="CI393" s="35"/>
      <c r="CJ393" s="26"/>
      <c r="CK393" s="26"/>
      <c r="CL393" s="26"/>
      <c r="CM393" s="35"/>
      <c r="CN393" s="35"/>
      <c r="CO393" s="35"/>
      <c r="CP393" s="26"/>
      <c r="CQ393" s="26"/>
      <c r="CR393" s="26"/>
      <c r="CS393" s="26"/>
      <c r="CT393" s="47"/>
      <c r="CU393" s="47"/>
      <c r="CV393" s="47"/>
      <c r="CW393" s="47"/>
      <c r="CX393" s="47"/>
      <c r="CY393" s="47"/>
      <c r="CZ393" s="47"/>
      <c r="DA393" s="47"/>
    </row>
    <row r="394" spans="1:105" s="1" customFormat="1" ht="24" customHeight="1" x14ac:dyDescent="0.3">
      <c r="A394" s="3"/>
      <c r="B394" s="11"/>
      <c r="C394" s="11"/>
      <c r="D394" s="23"/>
      <c r="E394" s="23"/>
      <c r="F394" s="23"/>
      <c r="G394" s="23"/>
      <c r="H394" s="11"/>
      <c r="I394" s="11"/>
      <c r="J394" s="3"/>
      <c r="K394" s="12"/>
      <c r="L394" s="12"/>
      <c r="M394" s="12"/>
      <c r="O394" s="12"/>
      <c r="P394" s="12"/>
      <c r="Q394" s="12"/>
      <c r="S394" s="3"/>
      <c r="T394" s="3"/>
      <c r="U394" s="22"/>
      <c r="V394" s="35"/>
      <c r="W394" s="35"/>
      <c r="X394" s="35"/>
      <c r="Y394" s="35"/>
      <c r="Z394" s="35"/>
      <c r="AA394" s="35"/>
      <c r="AB394" s="35"/>
      <c r="AC394" s="35"/>
      <c r="AD394" s="35"/>
      <c r="AE394" s="26"/>
      <c r="AF394" s="26"/>
      <c r="AG394" s="26"/>
      <c r="AH394" s="35"/>
      <c r="AI394" s="35"/>
      <c r="AJ394" s="35"/>
      <c r="AK394" s="26"/>
      <c r="AL394" s="26"/>
      <c r="AM394" s="26"/>
      <c r="AN394" s="26"/>
      <c r="AO394" s="35"/>
      <c r="AP394" s="35"/>
      <c r="AQ394" s="35"/>
      <c r="AR394" s="35"/>
      <c r="AS394" s="35"/>
      <c r="AT394" s="35"/>
      <c r="AU394" s="35"/>
      <c r="AV394" s="35"/>
      <c r="AW394" s="35"/>
      <c r="AX394" s="26"/>
      <c r="AY394" s="26"/>
      <c r="AZ394" s="26"/>
      <c r="BA394" s="35"/>
      <c r="BB394" s="35"/>
      <c r="BC394" s="35"/>
      <c r="BD394" s="26"/>
      <c r="BE394" s="26"/>
      <c r="BF394" s="26"/>
      <c r="BG394" s="27"/>
      <c r="BH394" s="35"/>
      <c r="BI394" s="35"/>
      <c r="BJ394" s="35"/>
      <c r="BK394" s="35"/>
      <c r="BL394" s="35"/>
      <c r="BM394" s="35"/>
      <c r="BN394" s="35"/>
      <c r="BO394" s="35"/>
      <c r="BP394" s="35"/>
      <c r="BQ394" s="26"/>
      <c r="BR394" s="26"/>
      <c r="BS394" s="26"/>
      <c r="BT394" s="35"/>
      <c r="BU394" s="35"/>
      <c r="BV394" s="35"/>
      <c r="BW394" s="26"/>
      <c r="BX394" s="26"/>
      <c r="BY394" s="26"/>
      <c r="BZ394" s="27"/>
      <c r="CA394" s="35"/>
      <c r="CB394" s="35"/>
      <c r="CC394" s="35"/>
      <c r="CD394" s="35"/>
      <c r="CE394" s="35"/>
      <c r="CF394" s="35"/>
      <c r="CG394" s="35"/>
      <c r="CH394" s="35"/>
      <c r="CI394" s="35"/>
      <c r="CJ394" s="26"/>
      <c r="CK394" s="26"/>
      <c r="CL394" s="26"/>
      <c r="CM394" s="35"/>
      <c r="CN394" s="35"/>
      <c r="CO394" s="35"/>
      <c r="CP394" s="26"/>
      <c r="CQ394" s="26"/>
      <c r="CR394" s="26"/>
      <c r="CS394" s="26"/>
      <c r="CT394" s="47"/>
      <c r="CU394" s="47"/>
      <c r="CV394" s="47"/>
      <c r="CW394" s="47"/>
      <c r="CX394" s="47"/>
      <c r="CY394" s="47"/>
      <c r="CZ394" s="47"/>
      <c r="DA394" s="47"/>
    </row>
    <row r="395" spans="1:105" s="1" customFormat="1" ht="24" customHeight="1" x14ac:dyDescent="0.3">
      <c r="A395" s="3"/>
      <c r="B395" s="11"/>
      <c r="C395" s="11"/>
      <c r="D395" s="23"/>
      <c r="E395" s="23"/>
      <c r="F395" s="23"/>
      <c r="G395" s="23"/>
      <c r="H395" s="11"/>
      <c r="I395" s="11"/>
      <c r="J395" s="3"/>
      <c r="K395" s="12"/>
      <c r="L395" s="12"/>
      <c r="M395" s="12"/>
      <c r="O395" s="12"/>
      <c r="P395" s="12"/>
      <c r="Q395" s="12"/>
      <c r="S395" s="3"/>
      <c r="T395" s="3"/>
      <c r="U395" s="22"/>
      <c r="V395" s="35"/>
      <c r="W395" s="35"/>
      <c r="X395" s="35"/>
      <c r="Y395" s="35"/>
      <c r="Z395" s="35"/>
      <c r="AA395" s="35"/>
      <c r="AB395" s="35"/>
      <c r="AC395" s="35"/>
      <c r="AD395" s="35"/>
      <c r="AE395" s="26"/>
      <c r="AF395" s="26"/>
      <c r="AG395" s="26"/>
      <c r="AH395" s="35"/>
      <c r="AI395" s="35"/>
      <c r="AJ395" s="35"/>
      <c r="AK395" s="26"/>
      <c r="AL395" s="26"/>
      <c r="AM395" s="26"/>
      <c r="AN395" s="26"/>
      <c r="AO395" s="35"/>
      <c r="AP395" s="35"/>
      <c r="AQ395" s="35"/>
      <c r="AR395" s="35"/>
      <c r="AS395" s="35"/>
      <c r="AT395" s="35"/>
      <c r="AU395" s="35"/>
      <c r="AV395" s="35"/>
      <c r="AW395" s="35"/>
      <c r="AX395" s="26"/>
      <c r="AY395" s="26"/>
      <c r="AZ395" s="26"/>
      <c r="BA395" s="35"/>
      <c r="BB395" s="35"/>
      <c r="BC395" s="35"/>
      <c r="BD395" s="26"/>
      <c r="BE395" s="26"/>
      <c r="BF395" s="26"/>
      <c r="BG395" s="27"/>
      <c r="BH395" s="35"/>
      <c r="BI395" s="35"/>
      <c r="BJ395" s="35"/>
      <c r="BK395" s="35"/>
      <c r="BL395" s="35"/>
      <c r="BM395" s="35"/>
      <c r="BN395" s="35"/>
      <c r="BO395" s="35"/>
      <c r="BP395" s="35"/>
      <c r="BQ395" s="26"/>
      <c r="BR395" s="26"/>
      <c r="BS395" s="26"/>
      <c r="BT395" s="35"/>
      <c r="BU395" s="35"/>
      <c r="BV395" s="35"/>
      <c r="BW395" s="26"/>
      <c r="BX395" s="26"/>
      <c r="BY395" s="26"/>
      <c r="BZ395" s="27"/>
      <c r="CA395" s="35"/>
      <c r="CB395" s="35"/>
      <c r="CC395" s="35"/>
      <c r="CD395" s="35"/>
      <c r="CE395" s="35"/>
      <c r="CF395" s="35"/>
      <c r="CG395" s="35"/>
      <c r="CH395" s="35"/>
      <c r="CI395" s="35"/>
      <c r="CJ395" s="26"/>
      <c r="CK395" s="26"/>
      <c r="CL395" s="26"/>
      <c r="CM395" s="35"/>
      <c r="CN395" s="35"/>
      <c r="CO395" s="35"/>
      <c r="CP395" s="26"/>
      <c r="CQ395" s="26"/>
      <c r="CR395" s="26"/>
      <c r="CS395" s="26"/>
      <c r="CT395" s="47"/>
      <c r="CU395" s="47"/>
      <c r="CV395" s="47"/>
      <c r="CW395" s="47"/>
      <c r="CX395" s="47"/>
      <c r="CY395" s="47"/>
      <c r="CZ395" s="47"/>
      <c r="DA395" s="47"/>
    </row>
    <row r="396" spans="1:105" s="1" customFormat="1" ht="24" customHeight="1" x14ac:dyDescent="0.3">
      <c r="A396" s="3"/>
      <c r="B396" s="11"/>
      <c r="C396" s="11"/>
      <c r="D396" s="23"/>
      <c r="E396" s="23"/>
      <c r="F396" s="23"/>
      <c r="G396" s="23"/>
      <c r="H396" s="11"/>
      <c r="I396" s="11"/>
      <c r="J396" s="3"/>
      <c r="K396" s="12"/>
      <c r="L396" s="12"/>
      <c r="M396" s="12"/>
      <c r="O396" s="12"/>
      <c r="P396" s="12"/>
      <c r="Q396" s="12"/>
      <c r="S396" s="3"/>
      <c r="T396" s="3"/>
      <c r="U396" s="22"/>
      <c r="V396" s="35"/>
      <c r="W396" s="35"/>
      <c r="X396" s="35"/>
      <c r="Y396" s="35"/>
      <c r="Z396" s="35"/>
      <c r="AA396" s="35"/>
      <c r="AB396" s="35"/>
      <c r="AC396" s="35"/>
      <c r="AD396" s="35"/>
      <c r="AE396" s="26"/>
      <c r="AF396" s="26"/>
      <c r="AG396" s="26"/>
      <c r="AH396" s="35"/>
      <c r="AI396" s="35"/>
      <c r="AJ396" s="35"/>
      <c r="AK396" s="26"/>
      <c r="AL396" s="26"/>
      <c r="AM396" s="26"/>
      <c r="AN396" s="26"/>
      <c r="AO396" s="35"/>
      <c r="AP396" s="35"/>
      <c r="AQ396" s="35"/>
      <c r="AR396" s="35"/>
      <c r="AS396" s="35"/>
      <c r="AT396" s="35"/>
      <c r="AU396" s="35"/>
      <c r="AV396" s="35"/>
      <c r="AW396" s="35"/>
      <c r="AX396" s="26"/>
      <c r="AY396" s="26"/>
      <c r="AZ396" s="26"/>
      <c r="BA396" s="35"/>
      <c r="BB396" s="35"/>
      <c r="BC396" s="35"/>
      <c r="BD396" s="26"/>
      <c r="BE396" s="26"/>
      <c r="BF396" s="26"/>
      <c r="BG396" s="27"/>
      <c r="BH396" s="35"/>
      <c r="BI396" s="35"/>
      <c r="BJ396" s="35"/>
      <c r="BK396" s="35"/>
      <c r="BL396" s="35"/>
      <c r="BM396" s="35"/>
      <c r="BN396" s="35"/>
      <c r="BO396" s="35"/>
      <c r="BP396" s="35"/>
      <c r="BQ396" s="26"/>
      <c r="BR396" s="26"/>
      <c r="BS396" s="26"/>
      <c r="BT396" s="35"/>
      <c r="BU396" s="35"/>
      <c r="BV396" s="35"/>
      <c r="BW396" s="26"/>
      <c r="BX396" s="26"/>
      <c r="BY396" s="26"/>
      <c r="BZ396" s="27"/>
      <c r="CA396" s="35"/>
      <c r="CB396" s="35"/>
      <c r="CC396" s="35"/>
      <c r="CD396" s="35"/>
      <c r="CE396" s="35"/>
      <c r="CF396" s="35"/>
      <c r="CG396" s="35"/>
      <c r="CH396" s="35"/>
      <c r="CI396" s="35"/>
      <c r="CJ396" s="26"/>
      <c r="CK396" s="26"/>
      <c r="CL396" s="26"/>
      <c r="CM396" s="35"/>
      <c r="CN396" s="35"/>
      <c r="CO396" s="35"/>
      <c r="CP396" s="26"/>
      <c r="CQ396" s="26"/>
      <c r="CR396" s="26"/>
      <c r="CS396" s="26"/>
      <c r="CT396" s="47"/>
      <c r="CU396" s="47"/>
      <c r="CV396" s="47"/>
      <c r="CW396" s="47"/>
      <c r="CX396" s="47"/>
      <c r="CY396" s="47"/>
      <c r="CZ396" s="47"/>
      <c r="DA396" s="47"/>
    </row>
    <row r="397" spans="1:105" s="1" customFormat="1" ht="24" customHeight="1" x14ac:dyDescent="0.3">
      <c r="A397" s="3"/>
      <c r="B397" s="11"/>
      <c r="C397" s="11"/>
      <c r="D397" s="23"/>
      <c r="E397" s="23"/>
      <c r="F397" s="23"/>
      <c r="G397" s="23"/>
      <c r="H397" s="11"/>
      <c r="I397" s="11"/>
      <c r="J397" s="3"/>
      <c r="K397" s="12"/>
      <c r="L397" s="12"/>
      <c r="M397" s="12"/>
      <c r="O397" s="12"/>
      <c r="P397" s="12"/>
      <c r="Q397" s="12"/>
      <c r="S397" s="3"/>
      <c r="T397" s="3"/>
      <c r="U397" s="22"/>
      <c r="V397" s="35"/>
      <c r="W397" s="35"/>
      <c r="X397" s="35"/>
      <c r="Y397" s="35"/>
      <c r="Z397" s="35"/>
      <c r="AA397" s="35"/>
      <c r="AB397" s="35"/>
      <c r="AC397" s="35"/>
      <c r="AD397" s="35"/>
      <c r="AE397" s="26"/>
      <c r="AF397" s="26"/>
      <c r="AG397" s="26"/>
      <c r="AH397" s="35"/>
      <c r="AI397" s="35"/>
      <c r="AJ397" s="35"/>
      <c r="AK397" s="26"/>
      <c r="AL397" s="26"/>
      <c r="AM397" s="26"/>
      <c r="AN397" s="26"/>
      <c r="AO397" s="35"/>
      <c r="AP397" s="35"/>
      <c r="AQ397" s="35"/>
      <c r="AR397" s="35"/>
      <c r="AS397" s="35"/>
      <c r="AT397" s="35"/>
      <c r="AU397" s="35"/>
      <c r="AV397" s="35"/>
      <c r="AW397" s="35"/>
      <c r="AX397" s="26"/>
      <c r="AY397" s="26"/>
      <c r="AZ397" s="26"/>
      <c r="BA397" s="35"/>
      <c r="BB397" s="35"/>
      <c r="BC397" s="35"/>
      <c r="BD397" s="26"/>
      <c r="BE397" s="26"/>
      <c r="BF397" s="26"/>
      <c r="BG397" s="27"/>
      <c r="BH397" s="35"/>
      <c r="BI397" s="35"/>
      <c r="BJ397" s="35"/>
      <c r="BK397" s="35"/>
      <c r="BL397" s="35"/>
      <c r="BM397" s="35"/>
      <c r="BN397" s="35"/>
      <c r="BO397" s="35"/>
      <c r="BP397" s="35"/>
      <c r="BQ397" s="26"/>
      <c r="BR397" s="26"/>
      <c r="BS397" s="26"/>
      <c r="BT397" s="35"/>
      <c r="BU397" s="35"/>
      <c r="BV397" s="35"/>
      <c r="BW397" s="26"/>
      <c r="BX397" s="26"/>
      <c r="BY397" s="26"/>
      <c r="BZ397" s="27"/>
      <c r="CA397" s="35"/>
      <c r="CB397" s="35"/>
      <c r="CC397" s="35"/>
      <c r="CD397" s="35"/>
      <c r="CE397" s="35"/>
      <c r="CF397" s="35"/>
      <c r="CG397" s="35"/>
      <c r="CH397" s="35"/>
      <c r="CI397" s="35"/>
      <c r="CJ397" s="26"/>
      <c r="CK397" s="26"/>
      <c r="CL397" s="26"/>
      <c r="CM397" s="35"/>
      <c r="CN397" s="35"/>
      <c r="CO397" s="35"/>
      <c r="CP397" s="26"/>
      <c r="CQ397" s="26"/>
      <c r="CR397" s="26"/>
      <c r="CS397" s="26"/>
      <c r="CT397" s="47"/>
      <c r="CU397" s="47"/>
      <c r="CV397" s="47"/>
      <c r="CW397" s="47"/>
      <c r="CX397" s="47"/>
      <c r="CY397" s="47"/>
      <c r="CZ397" s="47"/>
      <c r="DA397" s="47"/>
    </row>
    <row r="398" spans="1:105" s="1" customFormat="1" ht="24" customHeight="1" x14ac:dyDescent="0.3">
      <c r="A398" s="3"/>
      <c r="B398" s="11"/>
      <c r="C398" s="11"/>
      <c r="D398" s="23"/>
      <c r="E398" s="23"/>
      <c r="F398" s="23"/>
      <c r="G398" s="23"/>
      <c r="H398" s="11"/>
      <c r="I398" s="11"/>
      <c r="J398" s="3"/>
      <c r="K398" s="12"/>
      <c r="L398" s="12"/>
      <c r="M398" s="12"/>
      <c r="O398" s="12"/>
      <c r="P398" s="12"/>
      <c r="Q398" s="12"/>
      <c r="S398" s="3"/>
      <c r="T398" s="3"/>
      <c r="U398" s="22"/>
      <c r="V398" s="35"/>
      <c r="W398" s="35"/>
      <c r="X398" s="35"/>
      <c r="Y398" s="35"/>
      <c r="Z398" s="35"/>
      <c r="AA398" s="35"/>
      <c r="AB398" s="35"/>
      <c r="AC398" s="35"/>
      <c r="AD398" s="35"/>
      <c r="AE398" s="26"/>
      <c r="AF398" s="26"/>
      <c r="AG398" s="26"/>
      <c r="AH398" s="35"/>
      <c r="AI398" s="35"/>
      <c r="AJ398" s="35"/>
      <c r="AK398" s="26"/>
      <c r="AL398" s="26"/>
      <c r="AM398" s="26"/>
      <c r="AN398" s="26"/>
      <c r="AO398" s="35"/>
      <c r="AP398" s="35"/>
      <c r="AQ398" s="35"/>
      <c r="AR398" s="35"/>
      <c r="AS398" s="35"/>
      <c r="AT398" s="35"/>
      <c r="AU398" s="35"/>
      <c r="AV398" s="35"/>
      <c r="AW398" s="35"/>
      <c r="AX398" s="26"/>
      <c r="AY398" s="26"/>
      <c r="AZ398" s="26"/>
      <c r="BA398" s="35"/>
      <c r="BB398" s="35"/>
      <c r="BC398" s="35"/>
      <c r="BD398" s="26"/>
      <c r="BE398" s="26"/>
      <c r="BF398" s="26"/>
      <c r="BG398" s="27"/>
      <c r="BH398" s="35"/>
      <c r="BI398" s="35"/>
      <c r="BJ398" s="35"/>
      <c r="BK398" s="35"/>
      <c r="BL398" s="35"/>
      <c r="BM398" s="35"/>
      <c r="BN398" s="35"/>
      <c r="BO398" s="35"/>
      <c r="BP398" s="35"/>
      <c r="BQ398" s="26"/>
      <c r="BR398" s="26"/>
      <c r="BS398" s="26"/>
      <c r="BT398" s="35"/>
      <c r="BU398" s="35"/>
      <c r="BV398" s="35"/>
      <c r="BW398" s="26"/>
      <c r="BX398" s="26"/>
      <c r="BY398" s="26"/>
      <c r="BZ398" s="27"/>
      <c r="CA398" s="35"/>
      <c r="CB398" s="35"/>
      <c r="CC398" s="35"/>
      <c r="CD398" s="35"/>
      <c r="CE398" s="35"/>
      <c r="CF398" s="35"/>
      <c r="CG398" s="35"/>
      <c r="CH398" s="35"/>
      <c r="CI398" s="35"/>
      <c r="CJ398" s="26"/>
      <c r="CK398" s="26"/>
      <c r="CL398" s="26"/>
      <c r="CM398" s="35"/>
      <c r="CN398" s="35"/>
      <c r="CO398" s="35"/>
      <c r="CP398" s="26"/>
      <c r="CQ398" s="26"/>
      <c r="CR398" s="26"/>
      <c r="CS398" s="26"/>
      <c r="CT398" s="47"/>
      <c r="CU398" s="47"/>
      <c r="CV398" s="47"/>
      <c r="CW398" s="47"/>
      <c r="CX398" s="47"/>
      <c r="CY398" s="47"/>
      <c r="CZ398" s="47"/>
      <c r="DA398" s="47"/>
    </row>
    <row r="399" spans="1:105" s="1" customFormat="1" ht="24" customHeight="1" x14ac:dyDescent="0.3">
      <c r="A399" s="3"/>
      <c r="B399" s="11"/>
      <c r="C399" s="11"/>
      <c r="D399" s="23"/>
      <c r="E399" s="23"/>
      <c r="F399" s="23"/>
      <c r="G399" s="23"/>
      <c r="H399" s="11"/>
      <c r="I399" s="11"/>
      <c r="J399" s="3"/>
      <c r="K399" s="12"/>
      <c r="L399" s="12"/>
      <c r="M399" s="12"/>
      <c r="O399" s="12"/>
      <c r="P399" s="12"/>
      <c r="Q399" s="12"/>
      <c r="S399" s="3"/>
      <c r="T399" s="3"/>
      <c r="U399" s="22"/>
      <c r="V399" s="35"/>
      <c r="W399" s="35"/>
      <c r="X399" s="35"/>
      <c r="Y399" s="35"/>
      <c r="Z399" s="35"/>
      <c r="AA399" s="35"/>
      <c r="AB399" s="35"/>
      <c r="AC399" s="35"/>
      <c r="AD399" s="35"/>
      <c r="AE399" s="26"/>
      <c r="AF399" s="26"/>
      <c r="AG399" s="26"/>
      <c r="AH399" s="35"/>
      <c r="AI399" s="35"/>
      <c r="AJ399" s="35"/>
      <c r="AK399" s="26"/>
      <c r="AL399" s="26"/>
      <c r="AM399" s="26"/>
      <c r="AN399" s="26"/>
      <c r="AO399" s="35"/>
      <c r="AP399" s="35"/>
      <c r="AQ399" s="35"/>
      <c r="AR399" s="35"/>
      <c r="AS399" s="35"/>
      <c r="AT399" s="35"/>
      <c r="AU399" s="35"/>
      <c r="AV399" s="35"/>
      <c r="AW399" s="35"/>
      <c r="AX399" s="26"/>
      <c r="AY399" s="26"/>
      <c r="AZ399" s="26"/>
      <c r="BA399" s="35"/>
      <c r="BB399" s="35"/>
      <c r="BC399" s="35"/>
      <c r="BD399" s="26"/>
      <c r="BE399" s="26"/>
      <c r="BF399" s="26"/>
      <c r="BG399" s="27"/>
      <c r="BH399" s="35"/>
      <c r="BI399" s="35"/>
      <c r="BJ399" s="35"/>
      <c r="BK399" s="35"/>
      <c r="BL399" s="35"/>
      <c r="BM399" s="35"/>
      <c r="BN399" s="35"/>
      <c r="BO399" s="35"/>
      <c r="BP399" s="35"/>
      <c r="BQ399" s="26"/>
      <c r="BR399" s="26"/>
      <c r="BS399" s="26"/>
      <c r="BT399" s="35"/>
      <c r="BU399" s="35"/>
      <c r="BV399" s="35"/>
      <c r="BW399" s="26"/>
      <c r="BX399" s="26"/>
      <c r="BY399" s="26"/>
      <c r="BZ399" s="27"/>
      <c r="CA399" s="35"/>
      <c r="CB399" s="35"/>
      <c r="CC399" s="35"/>
      <c r="CD399" s="35"/>
      <c r="CE399" s="35"/>
      <c r="CF399" s="35"/>
      <c r="CG399" s="35"/>
      <c r="CH399" s="35"/>
      <c r="CI399" s="35"/>
      <c r="CJ399" s="26"/>
      <c r="CK399" s="26"/>
      <c r="CL399" s="26"/>
      <c r="CM399" s="35"/>
      <c r="CN399" s="35"/>
      <c r="CO399" s="35"/>
      <c r="CP399" s="26"/>
      <c r="CQ399" s="26"/>
      <c r="CR399" s="26"/>
      <c r="CS399" s="26"/>
      <c r="CT399" s="47"/>
      <c r="CU399" s="47"/>
      <c r="CV399" s="47"/>
      <c r="CW399" s="47"/>
      <c r="CX399" s="47"/>
      <c r="CY399" s="47"/>
      <c r="CZ399" s="47"/>
      <c r="DA399" s="47"/>
    </row>
    <row r="400" spans="1:105" s="1" customFormat="1" ht="24" customHeight="1" x14ac:dyDescent="0.3">
      <c r="A400" s="3"/>
      <c r="B400" s="11"/>
      <c r="C400" s="11"/>
      <c r="D400" s="23"/>
      <c r="E400" s="23"/>
      <c r="F400" s="23"/>
      <c r="G400" s="23"/>
      <c r="H400" s="11"/>
      <c r="I400" s="11"/>
      <c r="J400" s="3"/>
      <c r="K400" s="12"/>
      <c r="L400" s="12"/>
      <c r="M400" s="12"/>
      <c r="O400" s="12"/>
      <c r="P400" s="12"/>
      <c r="Q400" s="12"/>
      <c r="S400" s="3"/>
      <c r="T400" s="3"/>
      <c r="U400" s="22"/>
      <c r="V400" s="35"/>
      <c r="W400" s="35"/>
      <c r="X400" s="35"/>
      <c r="Y400" s="35"/>
      <c r="Z400" s="35"/>
      <c r="AA400" s="35"/>
      <c r="AB400" s="35"/>
      <c r="AC400" s="35"/>
      <c r="AD400" s="35"/>
      <c r="AE400" s="26"/>
      <c r="AF400" s="26"/>
      <c r="AG400" s="26"/>
      <c r="AH400" s="35"/>
      <c r="AI400" s="35"/>
      <c r="AJ400" s="35"/>
      <c r="AK400" s="26"/>
      <c r="AL400" s="26"/>
      <c r="AM400" s="26"/>
      <c r="AN400" s="26"/>
      <c r="AO400" s="35"/>
      <c r="AP400" s="35"/>
      <c r="AQ400" s="35"/>
      <c r="AR400" s="35"/>
      <c r="AS400" s="35"/>
      <c r="AT400" s="35"/>
      <c r="AU400" s="35"/>
      <c r="AV400" s="35"/>
      <c r="AW400" s="35"/>
      <c r="AX400" s="26"/>
      <c r="AY400" s="26"/>
      <c r="AZ400" s="26"/>
      <c r="BA400" s="35"/>
      <c r="BB400" s="35"/>
      <c r="BC400" s="35"/>
      <c r="BD400" s="26"/>
      <c r="BE400" s="26"/>
      <c r="BF400" s="26"/>
      <c r="BG400" s="27"/>
      <c r="BH400" s="35"/>
      <c r="BI400" s="35"/>
      <c r="BJ400" s="35"/>
      <c r="BK400" s="35"/>
      <c r="BL400" s="35"/>
      <c r="BM400" s="35"/>
      <c r="BN400" s="35"/>
      <c r="BO400" s="35"/>
      <c r="BP400" s="35"/>
      <c r="BQ400" s="26"/>
      <c r="BR400" s="26"/>
      <c r="BS400" s="26"/>
      <c r="BT400" s="35"/>
      <c r="BU400" s="35"/>
      <c r="BV400" s="35"/>
      <c r="BW400" s="26"/>
      <c r="BX400" s="26"/>
      <c r="BY400" s="26"/>
      <c r="BZ400" s="27"/>
      <c r="CA400" s="35"/>
      <c r="CB400" s="35"/>
      <c r="CC400" s="35"/>
      <c r="CD400" s="35"/>
      <c r="CE400" s="35"/>
      <c r="CF400" s="35"/>
      <c r="CG400" s="35"/>
      <c r="CH400" s="35"/>
      <c r="CI400" s="35"/>
      <c r="CJ400" s="26"/>
      <c r="CK400" s="26"/>
      <c r="CL400" s="26"/>
      <c r="CM400" s="35"/>
      <c r="CN400" s="35"/>
      <c r="CO400" s="35"/>
      <c r="CP400" s="26"/>
      <c r="CQ400" s="26"/>
      <c r="CR400" s="26"/>
      <c r="CS400" s="26"/>
      <c r="CT400" s="47"/>
      <c r="CU400" s="47"/>
      <c r="CV400" s="47"/>
      <c r="CW400" s="47"/>
      <c r="CX400" s="47"/>
      <c r="CY400" s="47"/>
      <c r="CZ400" s="47"/>
      <c r="DA400" s="47"/>
    </row>
    <row r="401" spans="1:105" s="1" customFormat="1" ht="24" customHeight="1" x14ac:dyDescent="0.3">
      <c r="A401" s="3"/>
      <c r="B401" s="11"/>
      <c r="C401" s="11"/>
      <c r="D401" s="23"/>
      <c r="E401" s="23"/>
      <c r="F401" s="23"/>
      <c r="G401" s="23"/>
      <c r="H401" s="11"/>
      <c r="I401" s="11"/>
      <c r="J401" s="3"/>
      <c r="K401" s="12"/>
      <c r="L401" s="12"/>
      <c r="M401" s="12"/>
      <c r="O401" s="12"/>
      <c r="P401" s="12"/>
      <c r="Q401" s="12"/>
      <c r="S401" s="3"/>
      <c r="T401" s="3"/>
      <c r="U401" s="22"/>
      <c r="V401" s="35"/>
      <c r="W401" s="35"/>
      <c r="X401" s="35"/>
      <c r="Y401" s="35"/>
      <c r="Z401" s="35"/>
      <c r="AA401" s="35"/>
      <c r="AB401" s="35"/>
      <c r="AC401" s="35"/>
      <c r="AD401" s="35"/>
      <c r="AE401" s="26"/>
      <c r="AF401" s="26"/>
      <c r="AG401" s="26"/>
      <c r="AH401" s="35"/>
      <c r="AI401" s="35"/>
      <c r="AJ401" s="35"/>
      <c r="AK401" s="26"/>
      <c r="AL401" s="26"/>
      <c r="AM401" s="26"/>
      <c r="AN401" s="26"/>
      <c r="AO401" s="35"/>
      <c r="AP401" s="35"/>
      <c r="AQ401" s="35"/>
      <c r="AR401" s="35"/>
      <c r="AS401" s="35"/>
      <c r="AT401" s="35"/>
      <c r="AU401" s="35"/>
      <c r="AV401" s="35"/>
      <c r="AW401" s="35"/>
      <c r="AX401" s="26"/>
      <c r="AY401" s="26"/>
      <c r="AZ401" s="26"/>
      <c r="BA401" s="35"/>
      <c r="BB401" s="35"/>
      <c r="BC401" s="35"/>
      <c r="BD401" s="26"/>
      <c r="BE401" s="26"/>
      <c r="BF401" s="26"/>
      <c r="BG401" s="27"/>
      <c r="BH401" s="35"/>
      <c r="BI401" s="35"/>
      <c r="BJ401" s="35"/>
      <c r="BK401" s="35"/>
      <c r="BL401" s="35"/>
      <c r="BM401" s="35"/>
      <c r="BN401" s="35"/>
      <c r="BO401" s="35"/>
      <c r="BP401" s="35"/>
      <c r="BQ401" s="26"/>
      <c r="BR401" s="26"/>
      <c r="BS401" s="26"/>
      <c r="BT401" s="35"/>
      <c r="BU401" s="35"/>
      <c r="BV401" s="35"/>
      <c r="BW401" s="26"/>
      <c r="BX401" s="26"/>
      <c r="BY401" s="26"/>
      <c r="BZ401" s="27"/>
      <c r="CA401" s="35"/>
      <c r="CB401" s="35"/>
      <c r="CC401" s="35"/>
      <c r="CD401" s="35"/>
      <c r="CE401" s="35"/>
      <c r="CF401" s="35"/>
      <c r="CG401" s="35"/>
      <c r="CH401" s="35"/>
      <c r="CI401" s="35"/>
      <c r="CJ401" s="26"/>
      <c r="CK401" s="26"/>
      <c r="CL401" s="26"/>
      <c r="CM401" s="35"/>
      <c r="CN401" s="35"/>
      <c r="CO401" s="35"/>
      <c r="CP401" s="26"/>
      <c r="CQ401" s="26"/>
      <c r="CR401" s="26"/>
      <c r="CS401" s="26"/>
      <c r="CT401" s="47"/>
      <c r="CU401" s="47"/>
      <c r="CV401" s="47"/>
      <c r="CW401" s="47"/>
      <c r="CX401" s="47"/>
      <c r="CY401" s="47"/>
      <c r="CZ401" s="47"/>
      <c r="DA401" s="47"/>
    </row>
    <row r="402" spans="1:105" s="1" customFormat="1" ht="24" customHeight="1" x14ac:dyDescent="0.3">
      <c r="A402" s="3"/>
      <c r="B402" s="11"/>
      <c r="C402" s="11"/>
      <c r="D402" s="23"/>
      <c r="E402" s="23"/>
      <c r="F402" s="23"/>
      <c r="G402" s="23"/>
      <c r="H402" s="11"/>
      <c r="I402" s="11"/>
      <c r="J402" s="3"/>
      <c r="K402" s="12"/>
      <c r="L402" s="12"/>
      <c r="M402" s="12"/>
      <c r="O402" s="12"/>
      <c r="P402" s="12"/>
      <c r="Q402" s="12"/>
      <c r="S402" s="3"/>
      <c r="T402" s="3"/>
      <c r="U402" s="22"/>
      <c r="V402" s="35"/>
      <c r="W402" s="35"/>
      <c r="X402" s="35"/>
      <c r="Y402" s="35"/>
      <c r="Z402" s="35"/>
      <c r="AA402" s="35"/>
      <c r="AB402" s="35"/>
      <c r="AC402" s="35"/>
      <c r="AD402" s="35"/>
      <c r="AE402" s="26"/>
      <c r="AF402" s="26"/>
      <c r="AG402" s="26"/>
      <c r="AH402" s="35"/>
      <c r="AI402" s="35"/>
      <c r="AJ402" s="35"/>
      <c r="AK402" s="26"/>
      <c r="AL402" s="26"/>
      <c r="AM402" s="26"/>
      <c r="AN402" s="26"/>
      <c r="AO402" s="35"/>
      <c r="AP402" s="35"/>
      <c r="AQ402" s="35"/>
      <c r="AR402" s="35"/>
      <c r="AS402" s="35"/>
      <c r="AT402" s="35"/>
      <c r="AU402" s="35"/>
      <c r="AV402" s="35"/>
      <c r="AW402" s="35"/>
      <c r="AX402" s="26"/>
      <c r="AY402" s="26"/>
      <c r="AZ402" s="26"/>
      <c r="BA402" s="35"/>
      <c r="BB402" s="35"/>
      <c r="BC402" s="35"/>
      <c r="BD402" s="26"/>
      <c r="BE402" s="26"/>
      <c r="BF402" s="26"/>
      <c r="BG402" s="27"/>
      <c r="BH402" s="35"/>
      <c r="BI402" s="35"/>
      <c r="BJ402" s="35"/>
      <c r="BK402" s="35"/>
      <c r="BL402" s="35"/>
      <c r="BM402" s="35"/>
      <c r="BN402" s="35"/>
      <c r="BO402" s="35"/>
      <c r="BP402" s="35"/>
      <c r="BQ402" s="26"/>
      <c r="BR402" s="26"/>
      <c r="BS402" s="26"/>
      <c r="BT402" s="35"/>
      <c r="BU402" s="35"/>
      <c r="BV402" s="35"/>
      <c r="BW402" s="26"/>
      <c r="BX402" s="26"/>
      <c r="BY402" s="26"/>
      <c r="BZ402" s="27"/>
      <c r="CA402" s="35"/>
      <c r="CB402" s="35"/>
      <c r="CC402" s="35"/>
      <c r="CD402" s="35"/>
      <c r="CE402" s="35"/>
      <c r="CF402" s="35"/>
      <c r="CG402" s="35"/>
      <c r="CH402" s="35"/>
      <c r="CI402" s="35"/>
      <c r="CJ402" s="26"/>
      <c r="CK402" s="26"/>
      <c r="CL402" s="26"/>
      <c r="CM402" s="35"/>
      <c r="CN402" s="35"/>
      <c r="CO402" s="35"/>
      <c r="CP402" s="26"/>
      <c r="CQ402" s="26"/>
      <c r="CR402" s="26"/>
      <c r="CS402" s="26"/>
      <c r="CT402" s="47"/>
      <c r="CU402" s="47"/>
      <c r="CV402" s="47"/>
      <c r="CW402" s="47"/>
      <c r="CX402" s="47"/>
      <c r="CY402" s="47"/>
      <c r="CZ402" s="47"/>
      <c r="DA402" s="47"/>
    </row>
    <row r="403" spans="1:105" s="1" customFormat="1" ht="24" customHeight="1" x14ac:dyDescent="0.3">
      <c r="A403" s="3"/>
      <c r="B403" s="11"/>
      <c r="C403" s="11"/>
      <c r="D403" s="23"/>
      <c r="E403" s="23"/>
      <c r="F403" s="23"/>
      <c r="G403" s="23"/>
      <c r="H403" s="11"/>
      <c r="I403" s="11"/>
      <c r="J403" s="3"/>
      <c r="K403" s="12"/>
      <c r="L403" s="12"/>
      <c r="M403" s="12"/>
      <c r="O403" s="12"/>
      <c r="P403" s="12"/>
      <c r="Q403" s="12"/>
      <c r="S403" s="3"/>
      <c r="T403" s="3"/>
      <c r="U403" s="22"/>
      <c r="V403" s="35"/>
      <c r="W403" s="35"/>
      <c r="X403" s="35"/>
      <c r="Y403" s="35"/>
      <c r="Z403" s="35"/>
      <c r="AA403" s="35"/>
      <c r="AB403" s="35"/>
      <c r="AC403" s="35"/>
      <c r="AD403" s="35"/>
      <c r="AE403" s="26"/>
      <c r="AF403" s="26"/>
      <c r="AG403" s="26"/>
      <c r="AH403" s="35"/>
      <c r="AI403" s="35"/>
      <c r="AJ403" s="35"/>
      <c r="AK403" s="26"/>
      <c r="AL403" s="26"/>
      <c r="AM403" s="26"/>
      <c r="AN403" s="26"/>
      <c r="AO403" s="35"/>
      <c r="AP403" s="35"/>
      <c r="AQ403" s="35"/>
      <c r="AR403" s="35"/>
      <c r="AS403" s="35"/>
      <c r="AT403" s="35"/>
      <c r="AU403" s="35"/>
      <c r="AV403" s="35"/>
      <c r="AW403" s="35"/>
      <c r="AX403" s="26"/>
      <c r="AY403" s="26"/>
      <c r="AZ403" s="26"/>
      <c r="BA403" s="35"/>
      <c r="BB403" s="35"/>
      <c r="BC403" s="35"/>
      <c r="BD403" s="26"/>
      <c r="BE403" s="26"/>
      <c r="BF403" s="26"/>
      <c r="BG403" s="27"/>
      <c r="BH403" s="35"/>
      <c r="BI403" s="35"/>
      <c r="BJ403" s="35"/>
      <c r="BK403" s="35"/>
      <c r="BL403" s="35"/>
      <c r="BM403" s="35"/>
      <c r="BN403" s="35"/>
      <c r="BO403" s="35"/>
      <c r="BP403" s="35"/>
      <c r="BQ403" s="26"/>
      <c r="BR403" s="26"/>
      <c r="BS403" s="26"/>
      <c r="BT403" s="35"/>
      <c r="BU403" s="35"/>
      <c r="BV403" s="35"/>
      <c r="BW403" s="26"/>
      <c r="BX403" s="26"/>
      <c r="BY403" s="26"/>
      <c r="BZ403" s="27"/>
      <c r="CA403" s="35"/>
      <c r="CB403" s="35"/>
      <c r="CC403" s="35"/>
      <c r="CD403" s="35"/>
      <c r="CE403" s="35"/>
      <c r="CF403" s="35"/>
      <c r="CG403" s="35"/>
      <c r="CH403" s="35"/>
      <c r="CI403" s="35"/>
      <c r="CJ403" s="26"/>
      <c r="CK403" s="26"/>
      <c r="CL403" s="26"/>
      <c r="CM403" s="35"/>
      <c r="CN403" s="35"/>
      <c r="CO403" s="35"/>
      <c r="CP403" s="26"/>
      <c r="CQ403" s="26"/>
      <c r="CR403" s="26"/>
      <c r="CS403" s="26"/>
      <c r="CT403" s="47"/>
      <c r="CU403" s="47"/>
      <c r="CV403" s="47"/>
      <c r="CW403" s="47"/>
      <c r="CX403" s="47"/>
      <c r="CY403" s="47"/>
      <c r="CZ403" s="47"/>
      <c r="DA403" s="47"/>
    </row>
    <row r="404" spans="1:105" s="1" customFormat="1" ht="24" customHeight="1" x14ac:dyDescent="0.3">
      <c r="A404" s="3"/>
      <c r="B404" s="11"/>
      <c r="C404" s="11"/>
      <c r="D404" s="23"/>
      <c r="E404" s="23"/>
      <c r="F404" s="23"/>
      <c r="G404" s="23"/>
      <c r="H404" s="11"/>
      <c r="I404" s="11"/>
      <c r="J404" s="3"/>
      <c r="K404" s="12"/>
      <c r="L404" s="12"/>
      <c r="M404" s="12"/>
      <c r="O404" s="12"/>
      <c r="P404" s="12"/>
      <c r="Q404" s="12"/>
      <c r="S404" s="3"/>
      <c r="T404" s="3"/>
      <c r="U404" s="22"/>
      <c r="V404" s="35"/>
      <c r="W404" s="35"/>
      <c r="X404" s="35"/>
      <c r="Y404" s="35"/>
      <c r="Z404" s="35"/>
      <c r="AA404" s="35"/>
      <c r="AB404" s="35"/>
      <c r="AC404" s="35"/>
      <c r="AD404" s="35"/>
      <c r="AE404" s="26"/>
      <c r="AF404" s="26"/>
      <c r="AG404" s="26"/>
      <c r="AH404" s="35"/>
      <c r="AI404" s="35"/>
      <c r="AJ404" s="35"/>
      <c r="AK404" s="26"/>
      <c r="AL404" s="26"/>
      <c r="AM404" s="26"/>
      <c r="AN404" s="26"/>
      <c r="AO404" s="35"/>
      <c r="AP404" s="35"/>
      <c r="AQ404" s="35"/>
      <c r="AR404" s="35"/>
      <c r="AS404" s="35"/>
      <c r="AT404" s="35"/>
      <c r="AU404" s="35"/>
      <c r="AV404" s="35"/>
      <c r="AW404" s="35"/>
      <c r="AX404" s="26"/>
      <c r="AY404" s="26"/>
      <c r="AZ404" s="26"/>
      <c r="BA404" s="35"/>
      <c r="BB404" s="35"/>
      <c r="BC404" s="35"/>
      <c r="BD404" s="26"/>
      <c r="BE404" s="26"/>
      <c r="BF404" s="26"/>
      <c r="BG404" s="27"/>
      <c r="BH404" s="35"/>
      <c r="BI404" s="35"/>
      <c r="BJ404" s="35"/>
      <c r="BK404" s="35"/>
      <c r="BL404" s="35"/>
      <c r="BM404" s="35"/>
      <c r="BN404" s="35"/>
      <c r="BO404" s="35"/>
      <c r="BP404" s="35"/>
      <c r="BQ404" s="26"/>
      <c r="BR404" s="26"/>
      <c r="BS404" s="26"/>
      <c r="BT404" s="35"/>
      <c r="BU404" s="35"/>
      <c r="BV404" s="35"/>
      <c r="BW404" s="26"/>
      <c r="BX404" s="26"/>
      <c r="BY404" s="26"/>
      <c r="BZ404" s="27"/>
      <c r="CA404" s="35"/>
      <c r="CB404" s="35"/>
      <c r="CC404" s="35"/>
      <c r="CD404" s="35"/>
      <c r="CE404" s="35"/>
      <c r="CF404" s="35"/>
      <c r="CG404" s="35"/>
      <c r="CH404" s="35"/>
      <c r="CI404" s="35"/>
      <c r="CJ404" s="26"/>
      <c r="CK404" s="26"/>
      <c r="CL404" s="26"/>
      <c r="CM404" s="35"/>
      <c r="CN404" s="35"/>
      <c r="CO404" s="35"/>
      <c r="CP404" s="26"/>
      <c r="CQ404" s="26"/>
      <c r="CR404" s="26"/>
      <c r="CS404" s="26"/>
      <c r="CT404" s="47"/>
      <c r="CU404" s="47"/>
      <c r="CV404" s="47"/>
      <c r="CW404" s="47"/>
      <c r="CX404" s="47"/>
      <c r="CY404" s="47"/>
      <c r="CZ404" s="47"/>
      <c r="DA404" s="47"/>
    </row>
    <row r="405" spans="1:105" s="1" customFormat="1" ht="24" customHeight="1" x14ac:dyDescent="0.3">
      <c r="A405" s="3"/>
      <c r="B405" s="11"/>
      <c r="C405" s="11"/>
      <c r="D405" s="23"/>
      <c r="E405" s="23"/>
      <c r="F405" s="23"/>
      <c r="G405" s="23"/>
      <c r="H405" s="11"/>
      <c r="I405" s="11"/>
      <c r="J405" s="3"/>
      <c r="K405" s="12"/>
      <c r="L405" s="12"/>
      <c r="M405" s="12"/>
      <c r="O405" s="12"/>
      <c r="P405" s="12"/>
      <c r="Q405" s="12"/>
      <c r="S405" s="3"/>
      <c r="T405" s="3"/>
      <c r="U405" s="22"/>
      <c r="V405" s="35"/>
      <c r="W405" s="35"/>
      <c r="X405" s="35"/>
      <c r="Y405" s="35"/>
      <c r="Z405" s="35"/>
      <c r="AA405" s="35"/>
      <c r="AB405" s="35"/>
      <c r="AC405" s="35"/>
      <c r="AD405" s="35"/>
      <c r="AE405" s="26"/>
      <c r="AF405" s="26"/>
      <c r="AG405" s="26"/>
      <c r="AH405" s="35"/>
      <c r="AI405" s="35"/>
      <c r="AJ405" s="35"/>
      <c r="AK405" s="26"/>
      <c r="AL405" s="26"/>
      <c r="AM405" s="26"/>
      <c r="AN405" s="26"/>
      <c r="AO405" s="35"/>
      <c r="AP405" s="35"/>
      <c r="AQ405" s="35"/>
      <c r="AR405" s="35"/>
      <c r="AS405" s="35"/>
      <c r="AT405" s="35"/>
      <c r="AU405" s="35"/>
      <c r="AV405" s="35"/>
      <c r="AW405" s="35"/>
      <c r="AX405" s="26"/>
      <c r="AY405" s="26"/>
      <c r="AZ405" s="26"/>
      <c r="BA405" s="35"/>
      <c r="BB405" s="35"/>
      <c r="BC405" s="35"/>
      <c r="BD405" s="26"/>
      <c r="BE405" s="26"/>
      <c r="BF405" s="26"/>
      <c r="BG405" s="27"/>
      <c r="BH405" s="35"/>
      <c r="BI405" s="35"/>
      <c r="BJ405" s="35"/>
      <c r="BK405" s="35"/>
      <c r="BL405" s="35"/>
      <c r="BM405" s="35"/>
      <c r="BN405" s="35"/>
      <c r="BO405" s="35"/>
      <c r="BP405" s="35"/>
      <c r="BQ405" s="26"/>
      <c r="BR405" s="26"/>
      <c r="BS405" s="26"/>
      <c r="BT405" s="35"/>
      <c r="BU405" s="35"/>
      <c r="BV405" s="35"/>
      <c r="BW405" s="26"/>
      <c r="BX405" s="26"/>
      <c r="BY405" s="26"/>
      <c r="BZ405" s="27"/>
      <c r="CA405" s="35"/>
      <c r="CB405" s="35"/>
      <c r="CC405" s="35"/>
      <c r="CD405" s="35"/>
      <c r="CE405" s="35"/>
      <c r="CF405" s="35"/>
      <c r="CG405" s="35"/>
      <c r="CH405" s="35"/>
      <c r="CI405" s="35"/>
      <c r="CJ405" s="26"/>
      <c r="CK405" s="26"/>
      <c r="CL405" s="26"/>
      <c r="CM405" s="35"/>
      <c r="CN405" s="35"/>
      <c r="CO405" s="35"/>
      <c r="CP405" s="26"/>
      <c r="CQ405" s="26"/>
      <c r="CR405" s="26"/>
      <c r="CS405" s="26"/>
      <c r="CT405" s="47"/>
      <c r="CU405" s="47"/>
      <c r="CV405" s="47"/>
      <c r="CW405" s="47"/>
      <c r="CX405" s="47"/>
      <c r="CY405" s="47"/>
      <c r="CZ405" s="47"/>
      <c r="DA405" s="47"/>
    </row>
    <row r="406" spans="1:105" s="1" customFormat="1" ht="24" customHeight="1" x14ac:dyDescent="0.3">
      <c r="A406" s="3"/>
      <c r="B406" s="11"/>
      <c r="C406" s="11"/>
      <c r="D406" s="23"/>
      <c r="E406" s="23"/>
      <c r="F406" s="23"/>
      <c r="G406" s="23"/>
      <c r="H406" s="11"/>
      <c r="I406" s="11"/>
      <c r="J406" s="3"/>
      <c r="K406" s="12"/>
      <c r="L406" s="12"/>
      <c r="M406" s="12"/>
      <c r="O406" s="12"/>
      <c r="P406" s="12"/>
      <c r="Q406" s="12"/>
      <c r="S406" s="3"/>
      <c r="T406" s="3"/>
      <c r="U406" s="22"/>
      <c r="V406" s="35"/>
      <c r="W406" s="35"/>
      <c r="X406" s="35"/>
      <c r="Y406" s="35"/>
      <c r="Z406" s="35"/>
      <c r="AA406" s="35"/>
      <c r="AB406" s="35"/>
      <c r="AC406" s="35"/>
      <c r="AD406" s="35"/>
      <c r="AE406" s="26"/>
      <c r="AF406" s="26"/>
      <c r="AG406" s="26"/>
      <c r="AH406" s="35"/>
      <c r="AI406" s="35"/>
      <c r="AJ406" s="35"/>
      <c r="AK406" s="26"/>
      <c r="AL406" s="26"/>
      <c r="AM406" s="26"/>
      <c r="AN406" s="26"/>
      <c r="AO406" s="35"/>
      <c r="AP406" s="35"/>
      <c r="AQ406" s="35"/>
      <c r="AR406" s="35"/>
      <c r="AS406" s="35"/>
      <c r="AT406" s="35"/>
      <c r="AU406" s="35"/>
      <c r="AV406" s="35"/>
      <c r="AW406" s="35"/>
      <c r="AX406" s="26"/>
      <c r="AY406" s="26"/>
      <c r="AZ406" s="26"/>
      <c r="BA406" s="35"/>
      <c r="BB406" s="35"/>
      <c r="BC406" s="35"/>
      <c r="BD406" s="26"/>
      <c r="BE406" s="26"/>
      <c r="BF406" s="26"/>
      <c r="BG406" s="27"/>
      <c r="BH406" s="35"/>
      <c r="BI406" s="35"/>
      <c r="BJ406" s="35"/>
      <c r="BK406" s="35"/>
      <c r="BL406" s="35"/>
      <c r="BM406" s="35"/>
      <c r="BN406" s="35"/>
      <c r="BO406" s="35"/>
      <c r="BP406" s="35"/>
      <c r="BQ406" s="26"/>
      <c r="BR406" s="26"/>
      <c r="BS406" s="26"/>
      <c r="BT406" s="35"/>
      <c r="BU406" s="35"/>
      <c r="BV406" s="35"/>
      <c r="BW406" s="26"/>
      <c r="BX406" s="26"/>
      <c r="BY406" s="26"/>
      <c r="BZ406" s="27"/>
      <c r="CA406" s="35"/>
      <c r="CB406" s="35"/>
      <c r="CC406" s="35"/>
      <c r="CD406" s="35"/>
      <c r="CE406" s="35"/>
      <c r="CF406" s="35"/>
      <c r="CG406" s="35"/>
      <c r="CH406" s="35"/>
      <c r="CI406" s="35"/>
      <c r="CJ406" s="26"/>
      <c r="CK406" s="26"/>
      <c r="CL406" s="26"/>
      <c r="CM406" s="35"/>
      <c r="CN406" s="35"/>
      <c r="CO406" s="35"/>
      <c r="CP406" s="26"/>
      <c r="CQ406" s="26"/>
      <c r="CR406" s="26"/>
      <c r="CS406" s="26"/>
      <c r="CT406" s="47"/>
      <c r="CU406" s="47"/>
      <c r="CV406" s="47"/>
      <c r="CW406" s="47"/>
      <c r="CX406" s="47"/>
      <c r="CY406" s="47"/>
      <c r="CZ406" s="47"/>
      <c r="DA406" s="47"/>
    </row>
    <row r="407" spans="1:105" s="1" customFormat="1" ht="24" customHeight="1" x14ac:dyDescent="0.3">
      <c r="A407" s="3"/>
      <c r="B407" s="11"/>
      <c r="C407" s="11"/>
      <c r="D407" s="23"/>
      <c r="E407" s="23"/>
      <c r="F407" s="23"/>
      <c r="G407" s="23"/>
      <c r="H407" s="11"/>
      <c r="I407" s="11"/>
      <c r="J407" s="3"/>
      <c r="K407" s="12"/>
      <c r="L407" s="12"/>
      <c r="M407" s="12"/>
      <c r="O407" s="12"/>
      <c r="P407" s="12"/>
      <c r="Q407" s="12"/>
      <c r="S407" s="3"/>
      <c r="T407" s="3"/>
      <c r="U407" s="22"/>
      <c r="V407" s="35"/>
      <c r="W407" s="35"/>
      <c r="X407" s="35"/>
      <c r="Y407" s="35"/>
      <c r="Z407" s="35"/>
      <c r="AA407" s="35"/>
      <c r="AB407" s="35"/>
      <c r="AC407" s="35"/>
      <c r="AD407" s="35"/>
      <c r="AE407" s="26"/>
      <c r="AF407" s="26"/>
      <c r="AG407" s="26"/>
      <c r="AH407" s="35"/>
      <c r="AI407" s="35"/>
      <c r="AJ407" s="35"/>
      <c r="AK407" s="26"/>
      <c r="AL407" s="26"/>
      <c r="AM407" s="26"/>
      <c r="AN407" s="26"/>
      <c r="AO407" s="35"/>
      <c r="AP407" s="35"/>
      <c r="AQ407" s="35"/>
      <c r="AR407" s="35"/>
      <c r="AS407" s="35"/>
      <c r="AT407" s="35"/>
      <c r="AU407" s="35"/>
      <c r="AV407" s="35"/>
      <c r="AW407" s="35"/>
      <c r="AX407" s="26"/>
      <c r="AY407" s="26"/>
      <c r="AZ407" s="26"/>
      <c r="BA407" s="35"/>
      <c r="BB407" s="35"/>
      <c r="BC407" s="35"/>
      <c r="BD407" s="26"/>
      <c r="BE407" s="26"/>
      <c r="BF407" s="26"/>
      <c r="BG407" s="27"/>
      <c r="BH407" s="35"/>
      <c r="BI407" s="35"/>
      <c r="BJ407" s="35"/>
      <c r="BK407" s="35"/>
      <c r="BL407" s="35"/>
      <c r="BM407" s="35"/>
      <c r="BN407" s="35"/>
      <c r="BO407" s="35"/>
      <c r="BP407" s="35"/>
      <c r="BQ407" s="26"/>
      <c r="BR407" s="26"/>
      <c r="BS407" s="26"/>
      <c r="BT407" s="35"/>
      <c r="BU407" s="35"/>
      <c r="BV407" s="35"/>
      <c r="BW407" s="26"/>
      <c r="BX407" s="26"/>
      <c r="BY407" s="26"/>
      <c r="BZ407" s="27"/>
      <c r="CA407" s="35"/>
      <c r="CB407" s="35"/>
      <c r="CC407" s="35"/>
      <c r="CD407" s="35"/>
      <c r="CE407" s="35"/>
      <c r="CF407" s="35"/>
      <c r="CG407" s="35"/>
      <c r="CH407" s="35"/>
      <c r="CI407" s="35"/>
      <c r="CJ407" s="26"/>
      <c r="CK407" s="26"/>
      <c r="CL407" s="26"/>
      <c r="CM407" s="35"/>
      <c r="CN407" s="35"/>
      <c r="CO407" s="35"/>
      <c r="CP407" s="26"/>
      <c r="CQ407" s="26"/>
      <c r="CR407" s="26"/>
      <c r="CS407" s="26"/>
      <c r="CT407" s="47"/>
      <c r="CU407" s="47"/>
      <c r="CV407" s="47"/>
      <c r="CW407" s="47"/>
      <c r="CX407" s="47"/>
      <c r="CY407" s="47"/>
      <c r="CZ407" s="47"/>
      <c r="DA407" s="47"/>
    </row>
    <row r="408" spans="1:105" s="1" customFormat="1" ht="24" customHeight="1" x14ac:dyDescent="0.3">
      <c r="A408" s="3"/>
      <c r="B408" s="11"/>
      <c r="C408" s="11"/>
      <c r="D408" s="23"/>
      <c r="E408" s="23"/>
      <c r="F408" s="23"/>
      <c r="G408" s="23"/>
      <c r="H408" s="11"/>
      <c r="I408" s="11"/>
      <c r="J408" s="3"/>
      <c r="K408" s="12"/>
      <c r="L408" s="12"/>
      <c r="M408" s="12"/>
      <c r="O408" s="12"/>
      <c r="P408" s="12"/>
      <c r="Q408" s="12"/>
      <c r="S408" s="3"/>
      <c r="T408" s="3"/>
      <c r="U408" s="22"/>
      <c r="V408" s="35"/>
      <c r="W408" s="35"/>
      <c r="X408" s="35"/>
      <c r="Y408" s="35"/>
      <c r="Z408" s="35"/>
      <c r="AA408" s="35"/>
      <c r="AB408" s="35"/>
      <c r="AC408" s="35"/>
      <c r="AD408" s="35"/>
      <c r="AE408" s="26"/>
      <c r="AF408" s="26"/>
      <c r="AG408" s="26"/>
      <c r="AH408" s="35"/>
      <c r="AI408" s="35"/>
      <c r="AJ408" s="35"/>
      <c r="AK408" s="26"/>
      <c r="AL408" s="26"/>
      <c r="AM408" s="26"/>
      <c r="AN408" s="26"/>
      <c r="AO408" s="35"/>
      <c r="AP408" s="35"/>
      <c r="AQ408" s="35"/>
      <c r="AR408" s="35"/>
      <c r="AS408" s="35"/>
      <c r="AT408" s="35"/>
      <c r="AU408" s="35"/>
      <c r="AV408" s="35"/>
      <c r="AW408" s="35"/>
      <c r="AX408" s="26"/>
      <c r="AY408" s="26"/>
      <c r="AZ408" s="26"/>
      <c r="BA408" s="35"/>
      <c r="BB408" s="35"/>
      <c r="BC408" s="35"/>
      <c r="BD408" s="26"/>
      <c r="BE408" s="26"/>
      <c r="BF408" s="26"/>
      <c r="BG408" s="27"/>
      <c r="BH408" s="35"/>
      <c r="BI408" s="35"/>
      <c r="BJ408" s="35"/>
      <c r="BK408" s="35"/>
      <c r="BL408" s="35"/>
      <c r="BM408" s="35"/>
      <c r="BN408" s="35"/>
      <c r="BO408" s="35"/>
      <c r="BP408" s="35"/>
      <c r="BQ408" s="26"/>
      <c r="BR408" s="26"/>
      <c r="BS408" s="26"/>
      <c r="BT408" s="35"/>
      <c r="BU408" s="35"/>
      <c r="BV408" s="35"/>
      <c r="BW408" s="26"/>
      <c r="BX408" s="26"/>
      <c r="BY408" s="26"/>
      <c r="BZ408" s="27"/>
      <c r="CA408" s="35"/>
      <c r="CB408" s="35"/>
      <c r="CC408" s="35"/>
      <c r="CD408" s="35"/>
      <c r="CE408" s="35"/>
      <c r="CF408" s="35"/>
      <c r="CG408" s="35"/>
      <c r="CH408" s="35"/>
      <c r="CI408" s="35"/>
      <c r="CJ408" s="26"/>
      <c r="CK408" s="26"/>
      <c r="CL408" s="26"/>
      <c r="CM408" s="35"/>
      <c r="CN408" s="35"/>
      <c r="CO408" s="35"/>
      <c r="CP408" s="26"/>
      <c r="CQ408" s="26"/>
      <c r="CR408" s="26"/>
      <c r="CS408" s="26"/>
      <c r="CT408" s="47"/>
      <c r="CU408" s="47"/>
      <c r="CV408" s="47"/>
      <c r="CW408" s="47"/>
      <c r="CX408" s="47"/>
      <c r="CY408" s="47"/>
      <c r="CZ408" s="47"/>
      <c r="DA408" s="47"/>
    </row>
    <row r="409" spans="1:105" s="1" customFormat="1" ht="24" customHeight="1" x14ac:dyDescent="0.3">
      <c r="A409" s="3"/>
      <c r="B409" s="11"/>
      <c r="C409" s="11"/>
      <c r="D409" s="23"/>
      <c r="E409" s="23"/>
      <c r="F409" s="23"/>
      <c r="G409" s="23"/>
      <c r="H409" s="11"/>
      <c r="I409" s="11"/>
      <c r="J409" s="3"/>
      <c r="K409" s="12"/>
      <c r="L409" s="12"/>
      <c r="M409" s="12"/>
      <c r="O409" s="12"/>
      <c r="P409" s="12"/>
      <c r="Q409" s="12"/>
      <c r="S409" s="3"/>
      <c r="T409" s="3"/>
      <c r="U409" s="22"/>
      <c r="V409" s="35"/>
      <c r="W409" s="35"/>
      <c r="X409" s="35"/>
      <c r="Y409" s="35"/>
      <c r="Z409" s="35"/>
      <c r="AA409" s="35"/>
      <c r="AB409" s="35"/>
      <c r="AC409" s="35"/>
      <c r="AD409" s="35"/>
      <c r="AE409" s="26"/>
      <c r="AF409" s="26"/>
      <c r="AG409" s="26"/>
      <c r="AH409" s="35"/>
      <c r="AI409" s="35"/>
      <c r="AJ409" s="35"/>
      <c r="AK409" s="26"/>
      <c r="AL409" s="26"/>
      <c r="AM409" s="26"/>
      <c r="AN409" s="26"/>
      <c r="AO409" s="35"/>
      <c r="AP409" s="35"/>
      <c r="AQ409" s="35"/>
      <c r="AR409" s="35"/>
      <c r="AS409" s="35"/>
      <c r="AT409" s="35"/>
      <c r="AU409" s="35"/>
      <c r="AV409" s="35"/>
      <c r="AW409" s="35"/>
      <c r="AX409" s="26"/>
      <c r="AY409" s="26"/>
      <c r="AZ409" s="26"/>
      <c r="BA409" s="35"/>
      <c r="BB409" s="35"/>
      <c r="BC409" s="35"/>
      <c r="BD409" s="26"/>
      <c r="BE409" s="26"/>
      <c r="BF409" s="26"/>
      <c r="BG409" s="27"/>
      <c r="BH409" s="35"/>
      <c r="BI409" s="35"/>
      <c r="BJ409" s="35"/>
      <c r="BK409" s="35"/>
      <c r="BL409" s="35"/>
      <c r="BM409" s="35"/>
      <c r="BN409" s="35"/>
      <c r="BO409" s="35"/>
      <c r="BP409" s="35"/>
      <c r="BQ409" s="26"/>
      <c r="BR409" s="26"/>
      <c r="BS409" s="26"/>
      <c r="BT409" s="35"/>
      <c r="BU409" s="35"/>
      <c r="BV409" s="35"/>
      <c r="BW409" s="26"/>
      <c r="BX409" s="26"/>
      <c r="BY409" s="26"/>
      <c r="BZ409" s="27"/>
      <c r="CA409" s="35"/>
      <c r="CB409" s="35"/>
      <c r="CC409" s="35"/>
      <c r="CD409" s="35"/>
      <c r="CE409" s="35"/>
      <c r="CF409" s="35"/>
      <c r="CG409" s="35"/>
      <c r="CH409" s="35"/>
      <c r="CI409" s="35"/>
      <c r="CJ409" s="26"/>
      <c r="CK409" s="26"/>
      <c r="CL409" s="26"/>
      <c r="CM409" s="35"/>
      <c r="CN409" s="35"/>
      <c r="CO409" s="35"/>
      <c r="CP409" s="26"/>
      <c r="CQ409" s="26"/>
      <c r="CR409" s="26"/>
      <c r="CS409" s="26"/>
      <c r="CT409" s="47"/>
      <c r="CU409" s="47"/>
      <c r="CV409" s="47"/>
      <c r="CW409" s="47"/>
      <c r="CX409" s="47"/>
      <c r="CY409" s="47"/>
      <c r="CZ409" s="47"/>
      <c r="DA409" s="47"/>
    </row>
    <row r="410" spans="1:105" s="1" customFormat="1" ht="24" customHeight="1" x14ac:dyDescent="0.3">
      <c r="A410" s="3"/>
      <c r="B410" s="11"/>
      <c r="C410" s="11"/>
      <c r="D410" s="23"/>
      <c r="E410" s="23"/>
      <c r="F410" s="23"/>
      <c r="G410" s="23"/>
      <c r="H410" s="11"/>
      <c r="I410" s="11"/>
      <c r="J410" s="3"/>
      <c r="K410" s="12"/>
      <c r="L410" s="12"/>
      <c r="M410" s="12"/>
      <c r="O410" s="12"/>
      <c r="P410" s="12"/>
      <c r="Q410" s="12"/>
      <c r="S410" s="3"/>
      <c r="T410" s="3"/>
      <c r="U410" s="22"/>
      <c r="V410" s="35"/>
      <c r="W410" s="35"/>
      <c r="X410" s="35"/>
      <c r="Y410" s="35"/>
      <c r="Z410" s="35"/>
      <c r="AA410" s="35"/>
      <c r="AB410" s="35"/>
      <c r="AC410" s="35"/>
      <c r="AD410" s="35"/>
      <c r="AE410" s="26"/>
      <c r="AF410" s="26"/>
      <c r="AG410" s="26"/>
      <c r="AH410" s="35"/>
      <c r="AI410" s="35"/>
      <c r="AJ410" s="35"/>
      <c r="AK410" s="26"/>
      <c r="AL410" s="26"/>
      <c r="AM410" s="26"/>
      <c r="AN410" s="26"/>
      <c r="AO410" s="35"/>
      <c r="AP410" s="35"/>
      <c r="AQ410" s="35"/>
      <c r="AR410" s="35"/>
      <c r="AS410" s="35"/>
      <c r="AT410" s="35"/>
      <c r="AU410" s="35"/>
      <c r="AV410" s="35"/>
      <c r="AW410" s="35"/>
      <c r="AX410" s="26"/>
      <c r="AY410" s="26"/>
      <c r="AZ410" s="26"/>
      <c r="BA410" s="35"/>
      <c r="BB410" s="35"/>
      <c r="BC410" s="35"/>
      <c r="BD410" s="26"/>
      <c r="BE410" s="26"/>
      <c r="BF410" s="26"/>
      <c r="BG410" s="27"/>
      <c r="BH410" s="35"/>
      <c r="BI410" s="35"/>
      <c r="BJ410" s="35"/>
      <c r="BK410" s="35"/>
      <c r="BL410" s="35"/>
      <c r="BM410" s="35"/>
      <c r="BN410" s="35"/>
      <c r="BO410" s="35"/>
      <c r="BP410" s="35"/>
      <c r="BQ410" s="26"/>
      <c r="BR410" s="26"/>
      <c r="BS410" s="26"/>
      <c r="BT410" s="35"/>
      <c r="BU410" s="35"/>
      <c r="BV410" s="35"/>
      <c r="BW410" s="26"/>
      <c r="BX410" s="26"/>
      <c r="BY410" s="26"/>
      <c r="BZ410" s="27"/>
      <c r="CA410" s="35"/>
      <c r="CB410" s="35"/>
      <c r="CC410" s="35"/>
      <c r="CD410" s="35"/>
      <c r="CE410" s="35"/>
      <c r="CF410" s="35"/>
      <c r="CG410" s="35"/>
      <c r="CH410" s="35"/>
      <c r="CI410" s="35"/>
      <c r="CJ410" s="26"/>
      <c r="CK410" s="26"/>
      <c r="CL410" s="26"/>
      <c r="CM410" s="35"/>
      <c r="CN410" s="35"/>
      <c r="CO410" s="35"/>
      <c r="CP410" s="26"/>
      <c r="CQ410" s="26"/>
      <c r="CR410" s="26"/>
      <c r="CS410" s="26"/>
      <c r="CT410" s="47"/>
      <c r="CU410" s="47"/>
      <c r="CV410" s="47"/>
      <c r="CW410" s="47"/>
      <c r="CX410" s="47"/>
      <c r="CY410" s="47"/>
      <c r="CZ410" s="47"/>
      <c r="DA410" s="47"/>
    </row>
    <row r="411" spans="1:105" s="1" customFormat="1" ht="24" customHeight="1" x14ac:dyDescent="0.3">
      <c r="A411" s="3"/>
      <c r="B411" s="11"/>
      <c r="C411" s="11"/>
      <c r="D411" s="23"/>
      <c r="E411" s="23"/>
      <c r="F411" s="23"/>
      <c r="G411" s="23"/>
      <c r="H411" s="11"/>
      <c r="I411" s="11"/>
      <c r="J411" s="3"/>
      <c r="K411" s="12"/>
      <c r="L411" s="12"/>
      <c r="M411" s="12"/>
      <c r="O411" s="12"/>
      <c r="P411" s="12"/>
      <c r="Q411" s="12"/>
      <c r="S411" s="3"/>
      <c r="T411" s="3"/>
      <c r="U411" s="22"/>
      <c r="V411" s="35"/>
      <c r="W411" s="35"/>
      <c r="X411" s="35"/>
      <c r="Y411" s="35"/>
      <c r="Z411" s="35"/>
      <c r="AA411" s="35"/>
      <c r="AB411" s="35"/>
      <c r="AC411" s="35"/>
      <c r="AD411" s="35"/>
      <c r="AE411" s="26"/>
      <c r="AF411" s="26"/>
      <c r="AG411" s="26"/>
      <c r="AH411" s="35"/>
      <c r="AI411" s="35"/>
      <c r="AJ411" s="35"/>
      <c r="AK411" s="26"/>
      <c r="AL411" s="26"/>
      <c r="AM411" s="26"/>
      <c r="AN411" s="26"/>
      <c r="AO411" s="35"/>
      <c r="AP411" s="35"/>
      <c r="AQ411" s="35"/>
      <c r="AR411" s="35"/>
      <c r="AS411" s="35"/>
      <c r="AT411" s="35"/>
      <c r="AU411" s="35"/>
      <c r="AV411" s="35"/>
      <c r="AW411" s="35"/>
      <c r="AX411" s="26"/>
      <c r="AY411" s="26"/>
      <c r="AZ411" s="26"/>
      <c r="BA411" s="35"/>
      <c r="BB411" s="35"/>
      <c r="BC411" s="35"/>
      <c r="BD411" s="26"/>
      <c r="BE411" s="26"/>
      <c r="BF411" s="26"/>
      <c r="BG411" s="27"/>
      <c r="BH411" s="35"/>
      <c r="BI411" s="35"/>
      <c r="BJ411" s="35"/>
      <c r="BK411" s="35"/>
      <c r="BL411" s="35"/>
      <c r="BM411" s="35"/>
      <c r="BN411" s="35"/>
      <c r="BO411" s="35"/>
      <c r="BP411" s="35"/>
      <c r="BQ411" s="26"/>
      <c r="BR411" s="26"/>
      <c r="BS411" s="26"/>
      <c r="BT411" s="35"/>
      <c r="BU411" s="35"/>
      <c r="BV411" s="35"/>
      <c r="BW411" s="26"/>
      <c r="BX411" s="26"/>
      <c r="BY411" s="26"/>
      <c r="BZ411" s="27"/>
      <c r="CA411" s="35"/>
      <c r="CB411" s="35"/>
      <c r="CC411" s="35"/>
      <c r="CD411" s="35"/>
      <c r="CE411" s="35"/>
      <c r="CF411" s="35"/>
      <c r="CG411" s="35"/>
      <c r="CH411" s="35"/>
      <c r="CI411" s="35"/>
      <c r="CJ411" s="26"/>
      <c r="CK411" s="26"/>
      <c r="CL411" s="26"/>
      <c r="CM411" s="35"/>
      <c r="CN411" s="35"/>
      <c r="CO411" s="35"/>
      <c r="CP411" s="26"/>
      <c r="CQ411" s="26"/>
      <c r="CR411" s="26"/>
      <c r="CS411" s="26"/>
      <c r="CT411" s="47"/>
      <c r="CU411" s="47"/>
      <c r="CV411" s="47"/>
      <c r="CW411" s="47"/>
      <c r="CX411" s="47"/>
      <c r="CY411" s="47"/>
      <c r="CZ411" s="47"/>
      <c r="DA411" s="47"/>
    </row>
    <row r="412" spans="1:105" s="1" customFormat="1" ht="24" customHeight="1" x14ac:dyDescent="0.3">
      <c r="A412" s="3"/>
      <c r="B412" s="11"/>
      <c r="C412" s="11"/>
      <c r="D412" s="23"/>
      <c r="E412" s="23"/>
      <c r="F412" s="23"/>
      <c r="G412" s="23"/>
      <c r="H412" s="11"/>
      <c r="I412" s="11"/>
      <c r="J412" s="3"/>
      <c r="K412" s="12"/>
      <c r="L412" s="12"/>
      <c r="M412" s="12"/>
      <c r="O412" s="12"/>
      <c r="P412" s="12"/>
      <c r="Q412" s="12"/>
      <c r="S412" s="3"/>
      <c r="T412" s="3"/>
      <c r="U412" s="22"/>
      <c r="V412" s="35"/>
      <c r="W412" s="35"/>
      <c r="X412" s="35"/>
      <c r="Y412" s="35"/>
      <c r="Z412" s="35"/>
      <c r="AA412" s="35"/>
      <c r="AB412" s="35"/>
      <c r="AC412" s="35"/>
      <c r="AD412" s="35"/>
      <c r="AE412" s="26"/>
      <c r="AF412" s="26"/>
      <c r="AG412" s="26"/>
      <c r="AH412" s="35"/>
      <c r="AI412" s="35"/>
      <c r="AJ412" s="35"/>
      <c r="AK412" s="26"/>
      <c r="AL412" s="26"/>
      <c r="AM412" s="26"/>
      <c r="AN412" s="26"/>
      <c r="AO412" s="35"/>
      <c r="AP412" s="35"/>
      <c r="AQ412" s="35"/>
      <c r="AR412" s="35"/>
      <c r="AS412" s="35"/>
      <c r="AT412" s="35"/>
      <c r="AU412" s="35"/>
      <c r="AV412" s="35"/>
      <c r="AW412" s="35"/>
      <c r="AX412" s="26"/>
      <c r="AY412" s="26"/>
      <c r="AZ412" s="26"/>
      <c r="BA412" s="35"/>
      <c r="BB412" s="35"/>
      <c r="BC412" s="35"/>
      <c r="BD412" s="26"/>
      <c r="BE412" s="26"/>
      <c r="BF412" s="26"/>
      <c r="BG412" s="27"/>
      <c r="BH412" s="35"/>
      <c r="BI412" s="35"/>
      <c r="BJ412" s="35"/>
      <c r="BK412" s="35"/>
      <c r="BL412" s="35"/>
      <c r="BM412" s="35"/>
      <c r="BN412" s="35"/>
      <c r="BO412" s="35"/>
      <c r="BP412" s="35"/>
      <c r="BQ412" s="26"/>
      <c r="BR412" s="26"/>
      <c r="BS412" s="26"/>
      <c r="BT412" s="35"/>
      <c r="BU412" s="35"/>
      <c r="BV412" s="35"/>
      <c r="BW412" s="26"/>
      <c r="BX412" s="26"/>
      <c r="BY412" s="26"/>
      <c r="BZ412" s="27"/>
      <c r="CA412" s="35"/>
      <c r="CB412" s="35"/>
      <c r="CC412" s="35"/>
      <c r="CD412" s="35"/>
      <c r="CE412" s="35"/>
      <c r="CF412" s="35"/>
      <c r="CG412" s="35"/>
      <c r="CH412" s="35"/>
      <c r="CI412" s="35"/>
      <c r="CJ412" s="26"/>
      <c r="CK412" s="26"/>
      <c r="CL412" s="26"/>
      <c r="CM412" s="35"/>
      <c r="CN412" s="35"/>
      <c r="CO412" s="35"/>
      <c r="CP412" s="26"/>
      <c r="CQ412" s="26"/>
      <c r="CR412" s="26"/>
      <c r="CS412" s="26"/>
      <c r="CT412" s="47"/>
      <c r="CU412" s="47"/>
      <c r="CV412" s="47"/>
      <c r="CW412" s="47"/>
      <c r="CX412" s="47"/>
      <c r="CY412" s="47"/>
      <c r="CZ412" s="47"/>
      <c r="DA412" s="47"/>
    </row>
    <row r="413" spans="1:105" s="1" customFormat="1" ht="24" customHeight="1" x14ac:dyDescent="0.3">
      <c r="A413" s="3"/>
      <c r="B413" s="11"/>
      <c r="C413" s="11"/>
      <c r="D413" s="23"/>
      <c r="E413" s="23"/>
      <c r="F413" s="23"/>
      <c r="G413" s="23"/>
      <c r="H413" s="11"/>
      <c r="I413" s="11"/>
      <c r="J413" s="3"/>
      <c r="K413" s="12"/>
      <c r="L413" s="12"/>
      <c r="M413" s="12"/>
      <c r="O413" s="12"/>
      <c r="P413" s="12"/>
      <c r="Q413" s="12"/>
      <c r="S413" s="3"/>
      <c r="T413" s="3"/>
      <c r="U413" s="22"/>
      <c r="V413" s="35"/>
      <c r="W413" s="35"/>
      <c r="X413" s="35"/>
      <c r="Y413" s="35"/>
      <c r="Z413" s="35"/>
      <c r="AA413" s="35"/>
      <c r="AB413" s="35"/>
      <c r="AC413" s="35"/>
      <c r="AD413" s="35"/>
      <c r="AE413" s="26"/>
      <c r="AF413" s="26"/>
      <c r="AG413" s="26"/>
      <c r="AH413" s="35"/>
      <c r="AI413" s="35"/>
      <c r="AJ413" s="35"/>
      <c r="AK413" s="26"/>
      <c r="AL413" s="26"/>
      <c r="AM413" s="26"/>
      <c r="AN413" s="26"/>
      <c r="AO413" s="35"/>
      <c r="AP413" s="35"/>
      <c r="AQ413" s="35"/>
      <c r="AR413" s="35"/>
      <c r="AS413" s="35"/>
      <c r="AT413" s="35"/>
      <c r="AU413" s="35"/>
      <c r="AV413" s="35"/>
      <c r="AW413" s="35"/>
      <c r="AX413" s="26"/>
      <c r="AY413" s="26"/>
      <c r="AZ413" s="26"/>
      <c r="BA413" s="35"/>
      <c r="BB413" s="35"/>
      <c r="BC413" s="35"/>
      <c r="BD413" s="26"/>
      <c r="BE413" s="26"/>
      <c r="BF413" s="26"/>
      <c r="BG413" s="27"/>
      <c r="BH413" s="35"/>
      <c r="BI413" s="35"/>
      <c r="BJ413" s="35"/>
      <c r="BK413" s="35"/>
      <c r="BL413" s="35"/>
      <c r="BM413" s="35"/>
      <c r="BN413" s="35"/>
      <c r="BO413" s="35"/>
      <c r="BP413" s="35"/>
      <c r="BQ413" s="26"/>
      <c r="BR413" s="26"/>
      <c r="BS413" s="26"/>
      <c r="BT413" s="35"/>
      <c r="BU413" s="35"/>
      <c r="BV413" s="35"/>
      <c r="BW413" s="26"/>
      <c r="BX413" s="26"/>
      <c r="BY413" s="26"/>
      <c r="BZ413" s="27"/>
      <c r="CA413" s="35"/>
      <c r="CB413" s="35"/>
      <c r="CC413" s="35"/>
      <c r="CD413" s="35"/>
      <c r="CE413" s="35"/>
      <c r="CF413" s="35"/>
      <c r="CG413" s="35"/>
      <c r="CH413" s="35"/>
      <c r="CI413" s="35"/>
      <c r="CJ413" s="26"/>
      <c r="CK413" s="26"/>
      <c r="CL413" s="26"/>
      <c r="CM413" s="35"/>
      <c r="CN413" s="35"/>
      <c r="CO413" s="35"/>
      <c r="CP413" s="26"/>
      <c r="CQ413" s="26"/>
      <c r="CR413" s="26"/>
      <c r="CS413" s="26"/>
      <c r="CT413" s="47"/>
      <c r="CU413" s="47"/>
      <c r="CV413" s="47"/>
      <c r="CW413" s="47"/>
      <c r="CX413" s="47"/>
      <c r="CY413" s="47"/>
      <c r="CZ413" s="47"/>
      <c r="DA413" s="47"/>
    </row>
    <row r="414" spans="1:105" s="1" customFormat="1" ht="24" customHeight="1" x14ac:dyDescent="0.3">
      <c r="A414" s="3"/>
      <c r="B414" s="11"/>
      <c r="C414" s="11"/>
      <c r="D414" s="23"/>
      <c r="E414" s="23"/>
      <c r="F414" s="23"/>
      <c r="G414" s="23"/>
      <c r="H414" s="11"/>
      <c r="I414" s="11"/>
      <c r="J414" s="3"/>
      <c r="K414" s="12"/>
      <c r="L414" s="12"/>
      <c r="M414" s="12"/>
      <c r="O414" s="12"/>
      <c r="P414" s="12"/>
      <c r="Q414" s="12"/>
      <c r="S414" s="3"/>
      <c r="T414" s="3"/>
      <c r="U414" s="22"/>
      <c r="V414" s="35"/>
      <c r="W414" s="35"/>
      <c r="X414" s="35"/>
      <c r="Y414" s="35"/>
      <c r="Z414" s="35"/>
      <c r="AA414" s="35"/>
      <c r="AB414" s="35"/>
      <c r="AC414" s="35"/>
      <c r="AD414" s="35"/>
      <c r="AE414" s="26"/>
      <c r="AF414" s="26"/>
      <c r="AG414" s="26"/>
      <c r="AH414" s="35"/>
      <c r="AI414" s="35"/>
      <c r="AJ414" s="35"/>
      <c r="AK414" s="26"/>
      <c r="AL414" s="26"/>
      <c r="AM414" s="26"/>
      <c r="AN414" s="26"/>
      <c r="AO414" s="35"/>
      <c r="AP414" s="35"/>
      <c r="AQ414" s="35"/>
      <c r="AR414" s="35"/>
      <c r="AS414" s="35"/>
      <c r="AT414" s="35"/>
      <c r="AU414" s="35"/>
      <c r="AV414" s="35"/>
      <c r="AW414" s="35"/>
      <c r="AX414" s="26"/>
      <c r="AY414" s="26"/>
      <c r="AZ414" s="26"/>
      <c r="BA414" s="35"/>
      <c r="BB414" s="35"/>
      <c r="BC414" s="35"/>
      <c r="BD414" s="26"/>
      <c r="BE414" s="26"/>
      <c r="BF414" s="26"/>
      <c r="BG414" s="27"/>
      <c r="BH414" s="35"/>
      <c r="BI414" s="35"/>
      <c r="BJ414" s="35"/>
      <c r="BK414" s="35"/>
      <c r="BL414" s="35"/>
      <c r="BM414" s="35"/>
      <c r="BN414" s="35"/>
      <c r="BO414" s="35"/>
      <c r="BP414" s="35"/>
      <c r="BQ414" s="26"/>
      <c r="BR414" s="26"/>
      <c r="BS414" s="26"/>
      <c r="BT414" s="35"/>
      <c r="BU414" s="35"/>
      <c r="BV414" s="35"/>
      <c r="BW414" s="26"/>
      <c r="BX414" s="26"/>
      <c r="BY414" s="26"/>
      <c r="BZ414" s="27"/>
      <c r="CA414" s="35"/>
      <c r="CB414" s="35"/>
      <c r="CC414" s="35"/>
      <c r="CD414" s="35"/>
      <c r="CE414" s="35"/>
      <c r="CF414" s="35"/>
      <c r="CG414" s="35"/>
      <c r="CH414" s="35"/>
      <c r="CI414" s="35"/>
      <c r="CJ414" s="26"/>
      <c r="CK414" s="26"/>
      <c r="CL414" s="26"/>
      <c r="CM414" s="35"/>
      <c r="CN414" s="35"/>
      <c r="CO414" s="35"/>
      <c r="CP414" s="26"/>
      <c r="CQ414" s="26"/>
      <c r="CR414" s="26"/>
      <c r="CS414" s="26"/>
      <c r="CT414" s="47"/>
      <c r="CU414" s="47"/>
      <c r="CV414" s="47"/>
      <c r="CW414" s="47"/>
      <c r="CX414" s="47"/>
      <c r="CY414" s="47"/>
      <c r="CZ414" s="47"/>
      <c r="DA414" s="47"/>
    </row>
    <row r="415" spans="1:105" s="1" customFormat="1" ht="24" customHeight="1" x14ac:dyDescent="0.3">
      <c r="A415" s="3"/>
      <c r="B415" s="11"/>
      <c r="C415" s="11"/>
      <c r="D415" s="23"/>
      <c r="E415" s="23"/>
      <c r="F415" s="23"/>
      <c r="G415" s="23"/>
      <c r="H415" s="11"/>
      <c r="I415" s="11"/>
      <c r="J415" s="3"/>
      <c r="K415" s="12"/>
      <c r="L415" s="12"/>
      <c r="M415" s="12"/>
      <c r="O415" s="12"/>
      <c r="P415" s="12"/>
      <c r="Q415" s="12"/>
      <c r="S415" s="3"/>
      <c r="T415" s="3"/>
      <c r="U415" s="22"/>
      <c r="V415" s="35"/>
      <c r="W415" s="35"/>
      <c r="X415" s="35"/>
      <c r="Y415" s="35"/>
      <c r="Z415" s="35"/>
      <c r="AA415" s="35"/>
      <c r="AB415" s="35"/>
      <c r="AC415" s="35"/>
      <c r="AD415" s="35"/>
      <c r="AE415" s="26"/>
      <c r="AF415" s="26"/>
      <c r="AG415" s="26"/>
      <c r="AH415" s="35"/>
      <c r="AI415" s="35"/>
      <c r="AJ415" s="35"/>
      <c r="AK415" s="26"/>
      <c r="AL415" s="26"/>
      <c r="AM415" s="26"/>
      <c r="AN415" s="26"/>
      <c r="AO415" s="35"/>
      <c r="AP415" s="35"/>
      <c r="AQ415" s="35"/>
      <c r="AR415" s="35"/>
      <c r="AS415" s="35"/>
      <c r="AT415" s="35"/>
      <c r="AU415" s="35"/>
      <c r="AV415" s="35"/>
      <c r="AW415" s="35"/>
      <c r="AX415" s="26"/>
      <c r="AY415" s="26"/>
      <c r="AZ415" s="26"/>
      <c r="BA415" s="35"/>
      <c r="BB415" s="35"/>
      <c r="BC415" s="35"/>
      <c r="BD415" s="26"/>
      <c r="BE415" s="26"/>
      <c r="BF415" s="26"/>
      <c r="BG415" s="27"/>
      <c r="BH415" s="35"/>
      <c r="BI415" s="35"/>
      <c r="BJ415" s="35"/>
      <c r="BK415" s="35"/>
      <c r="BL415" s="35"/>
      <c r="BM415" s="35"/>
      <c r="BN415" s="35"/>
      <c r="BO415" s="35"/>
      <c r="BP415" s="35"/>
      <c r="BQ415" s="26"/>
      <c r="BR415" s="26"/>
      <c r="BS415" s="26"/>
      <c r="BT415" s="35"/>
      <c r="BU415" s="35"/>
      <c r="BV415" s="35"/>
      <c r="BW415" s="26"/>
      <c r="BX415" s="26"/>
      <c r="BY415" s="26"/>
      <c r="BZ415" s="27"/>
      <c r="CA415" s="35"/>
      <c r="CB415" s="35"/>
      <c r="CC415" s="35"/>
      <c r="CD415" s="35"/>
      <c r="CE415" s="35"/>
      <c r="CF415" s="35"/>
      <c r="CG415" s="35"/>
      <c r="CH415" s="35"/>
      <c r="CI415" s="35"/>
      <c r="CJ415" s="26"/>
      <c r="CK415" s="26"/>
      <c r="CL415" s="26"/>
      <c r="CM415" s="35"/>
      <c r="CN415" s="35"/>
      <c r="CO415" s="35"/>
      <c r="CP415" s="26"/>
      <c r="CQ415" s="26"/>
      <c r="CR415" s="26"/>
      <c r="CS415" s="26"/>
      <c r="CT415" s="47"/>
      <c r="CU415" s="47"/>
      <c r="CV415" s="47"/>
      <c r="CW415" s="47"/>
      <c r="CX415" s="47"/>
      <c r="CY415" s="47"/>
      <c r="CZ415" s="47"/>
      <c r="DA415" s="47"/>
    </row>
    <row r="416" spans="1:105" s="1" customFormat="1" ht="24" customHeight="1" x14ac:dyDescent="0.3">
      <c r="A416" s="3"/>
      <c r="B416" s="11"/>
      <c r="C416" s="11"/>
      <c r="D416" s="23"/>
      <c r="E416" s="23"/>
      <c r="F416" s="23"/>
      <c r="G416" s="23"/>
      <c r="H416" s="11"/>
      <c r="I416" s="11"/>
      <c r="J416" s="3"/>
      <c r="K416" s="12"/>
      <c r="L416" s="12"/>
      <c r="M416" s="12"/>
      <c r="O416" s="12"/>
      <c r="P416" s="12"/>
      <c r="Q416" s="12"/>
      <c r="S416" s="3"/>
      <c r="T416" s="3"/>
      <c r="U416" s="22"/>
      <c r="V416" s="35"/>
      <c r="W416" s="35"/>
      <c r="X416" s="35"/>
      <c r="Y416" s="35"/>
      <c r="Z416" s="35"/>
      <c r="AA416" s="35"/>
      <c r="AB416" s="35"/>
      <c r="AC416" s="35"/>
      <c r="AD416" s="35"/>
      <c r="AE416" s="26"/>
      <c r="AF416" s="26"/>
      <c r="AG416" s="26"/>
      <c r="AH416" s="35"/>
      <c r="AI416" s="35"/>
      <c r="AJ416" s="35"/>
      <c r="AK416" s="26"/>
      <c r="AL416" s="26"/>
      <c r="AM416" s="26"/>
      <c r="AN416" s="26"/>
      <c r="AO416" s="35"/>
      <c r="AP416" s="35"/>
      <c r="AQ416" s="35"/>
      <c r="AR416" s="35"/>
      <c r="AS416" s="35"/>
      <c r="AT416" s="35"/>
      <c r="AU416" s="35"/>
      <c r="AV416" s="35"/>
      <c r="AW416" s="35"/>
      <c r="AX416" s="26"/>
      <c r="AY416" s="26"/>
      <c r="AZ416" s="26"/>
      <c r="BA416" s="35"/>
      <c r="BB416" s="35"/>
      <c r="BC416" s="35"/>
      <c r="BD416" s="26"/>
      <c r="BE416" s="26"/>
      <c r="BF416" s="26"/>
      <c r="BG416" s="27"/>
      <c r="BH416" s="35"/>
      <c r="BI416" s="35"/>
      <c r="BJ416" s="35"/>
      <c r="BK416" s="35"/>
      <c r="BL416" s="35"/>
      <c r="BM416" s="35"/>
      <c r="BN416" s="35"/>
      <c r="BO416" s="35"/>
      <c r="BP416" s="35"/>
      <c r="BQ416" s="26"/>
      <c r="BR416" s="26"/>
      <c r="BS416" s="26"/>
      <c r="BT416" s="35"/>
      <c r="BU416" s="35"/>
      <c r="BV416" s="35"/>
      <c r="BW416" s="26"/>
      <c r="BX416" s="26"/>
      <c r="BY416" s="26"/>
      <c r="BZ416" s="27"/>
      <c r="CA416" s="35"/>
      <c r="CB416" s="35"/>
      <c r="CC416" s="35"/>
      <c r="CD416" s="35"/>
      <c r="CE416" s="35"/>
      <c r="CF416" s="35"/>
      <c r="CG416" s="35"/>
      <c r="CH416" s="35"/>
      <c r="CI416" s="35"/>
      <c r="CJ416" s="26"/>
      <c r="CK416" s="26"/>
      <c r="CL416" s="26"/>
      <c r="CM416" s="35"/>
      <c r="CN416" s="35"/>
      <c r="CO416" s="35"/>
      <c r="CP416" s="26"/>
      <c r="CQ416" s="26"/>
      <c r="CR416" s="26"/>
      <c r="CS416" s="26"/>
      <c r="CT416" s="47"/>
      <c r="CU416" s="47"/>
      <c r="CV416" s="47"/>
      <c r="CW416" s="47"/>
      <c r="CX416" s="47"/>
      <c r="CY416" s="47"/>
      <c r="CZ416" s="47"/>
      <c r="DA416" s="47"/>
    </row>
    <row r="417" spans="1:105" s="1" customFormat="1" ht="24" customHeight="1" x14ac:dyDescent="0.3">
      <c r="A417" s="3"/>
      <c r="B417" s="11"/>
      <c r="C417" s="11"/>
      <c r="D417" s="23"/>
      <c r="E417" s="23"/>
      <c r="F417" s="23"/>
      <c r="G417" s="23"/>
      <c r="H417" s="11"/>
      <c r="I417" s="11"/>
      <c r="J417" s="3"/>
      <c r="K417" s="12"/>
      <c r="L417" s="12"/>
      <c r="M417" s="12"/>
      <c r="O417" s="12"/>
      <c r="P417" s="12"/>
      <c r="Q417" s="12"/>
      <c r="S417" s="3"/>
      <c r="T417" s="3"/>
      <c r="U417" s="22"/>
      <c r="V417" s="35"/>
      <c r="W417" s="35"/>
      <c r="X417" s="35"/>
      <c r="Y417" s="35"/>
      <c r="Z417" s="35"/>
      <c r="AA417" s="35"/>
      <c r="AB417" s="35"/>
      <c r="AC417" s="35"/>
      <c r="AD417" s="35"/>
      <c r="AE417" s="26"/>
      <c r="AF417" s="26"/>
      <c r="AG417" s="26"/>
      <c r="AH417" s="35"/>
      <c r="AI417" s="35"/>
      <c r="AJ417" s="35"/>
      <c r="AK417" s="26"/>
      <c r="AL417" s="26"/>
      <c r="AM417" s="26"/>
      <c r="AN417" s="26"/>
      <c r="AO417" s="35"/>
      <c r="AP417" s="35"/>
      <c r="AQ417" s="35"/>
      <c r="AR417" s="35"/>
      <c r="AS417" s="35"/>
      <c r="AT417" s="35"/>
      <c r="AU417" s="35"/>
      <c r="AV417" s="35"/>
      <c r="AW417" s="35"/>
      <c r="AX417" s="26"/>
      <c r="AY417" s="26"/>
      <c r="AZ417" s="26"/>
      <c r="BA417" s="35"/>
      <c r="BB417" s="35"/>
      <c r="BC417" s="35"/>
      <c r="BD417" s="26"/>
      <c r="BE417" s="26"/>
      <c r="BF417" s="26"/>
      <c r="BG417" s="27"/>
      <c r="BH417" s="35"/>
      <c r="BI417" s="35"/>
      <c r="BJ417" s="35"/>
      <c r="BK417" s="35"/>
      <c r="BL417" s="35"/>
      <c r="BM417" s="35"/>
      <c r="BN417" s="35"/>
      <c r="BO417" s="35"/>
      <c r="BP417" s="35"/>
      <c r="BQ417" s="26"/>
      <c r="BR417" s="26"/>
      <c r="BS417" s="26"/>
      <c r="BT417" s="35"/>
      <c r="BU417" s="35"/>
      <c r="BV417" s="35"/>
      <c r="BW417" s="26"/>
      <c r="BX417" s="26"/>
      <c r="BY417" s="26"/>
      <c r="BZ417" s="27"/>
      <c r="CA417" s="35"/>
      <c r="CB417" s="35"/>
      <c r="CC417" s="35"/>
      <c r="CD417" s="35"/>
      <c r="CE417" s="35"/>
      <c r="CF417" s="35"/>
      <c r="CG417" s="35"/>
      <c r="CH417" s="35"/>
      <c r="CI417" s="35"/>
      <c r="CJ417" s="26"/>
      <c r="CK417" s="26"/>
      <c r="CL417" s="26"/>
      <c r="CM417" s="35"/>
      <c r="CN417" s="35"/>
      <c r="CO417" s="35"/>
      <c r="CP417" s="26"/>
      <c r="CQ417" s="26"/>
      <c r="CR417" s="26"/>
      <c r="CS417" s="26"/>
      <c r="CT417" s="47"/>
      <c r="CU417" s="47"/>
      <c r="CV417" s="47"/>
      <c r="CW417" s="47"/>
      <c r="CX417" s="47"/>
      <c r="CY417" s="47"/>
      <c r="CZ417" s="47"/>
      <c r="DA417" s="47"/>
    </row>
    <row r="418" spans="1:105" x14ac:dyDescent="0.3">
      <c r="A418" s="3"/>
      <c r="B418" s="11"/>
      <c r="C418" s="11"/>
      <c r="D418" s="23"/>
      <c r="E418" s="23"/>
      <c r="F418" s="23"/>
      <c r="G418" s="23"/>
      <c r="H418" s="11"/>
      <c r="I418" s="11"/>
      <c r="J418" s="3"/>
      <c r="K418" s="12"/>
      <c r="L418" s="12"/>
      <c r="M418" s="12"/>
      <c r="N418" s="1"/>
      <c r="O418" s="12"/>
      <c r="P418" s="12"/>
      <c r="Q418" s="12"/>
      <c r="R418" s="1"/>
      <c r="S418" s="3"/>
      <c r="T418" s="3"/>
      <c r="U418" s="15"/>
    </row>
    <row r="419" spans="1:105" x14ac:dyDescent="0.3">
      <c r="A419" s="3"/>
      <c r="B419" s="11"/>
      <c r="C419" s="11"/>
      <c r="D419" s="23"/>
      <c r="E419" s="23"/>
      <c r="F419" s="23"/>
      <c r="G419" s="23"/>
      <c r="H419" s="11"/>
      <c r="I419" s="11"/>
      <c r="J419" s="3"/>
      <c r="K419" s="12"/>
      <c r="L419" s="12"/>
      <c r="M419" s="12"/>
      <c r="N419" s="1"/>
      <c r="O419" s="12"/>
      <c r="P419" s="12"/>
      <c r="Q419" s="12"/>
      <c r="R419" s="1"/>
      <c r="S419" s="3"/>
      <c r="T419" s="3"/>
      <c r="U419" s="15"/>
    </row>
    <row r="420" spans="1:105" x14ac:dyDescent="0.3">
      <c r="A420" s="3"/>
      <c r="B420" s="11"/>
      <c r="C420" s="11"/>
      <c r="D420" s="23"/>
      <c r="E420" s="23"/>
      <c r="F420" s="23"/>
      <c r="G420" s="23"/>
      <c r="H420" s="11"/>
      <c r="I420" s="11"/>
      <c r="J420" s="3"/>
      <c r="K420" s="12"/>
      <c r="L420" s="12"/>
      <c r="M420" s="12"/>
      <c r="N420" s="1"/>
      <c r="O420" s="12"/>
      <c r="P420" s="12"/>
      <c r="Q420" s="12"/>
      <c r="R420" s="1"/>
      <c r="S420" s="3"/>
      <c r="T420" s="3"/>
      <c r="U420" s="15"/>
    </row>
    <row r="421" spans="1:105" x14ac:dyDescent="0.3">
      <c r="A421" s="3"/>
      <c r="B421" s="11"/>
      <c r="C421" s="11"/>
      <c r="D421" s="23"/>
      <c r="E421" s="23"/>
      <c r="F421" s="23"/>
      <c r="G421" s="23"/>
      <c r="H421" s="11"/>
      <c r="I421" s="11"/>
      <c r="J421" s="3"/>
      <c r="K421" s="12"/>
      <c r="L421" s="12"/>
      <c r="M421" s="12"/>
      <c r="N421" s="1"/>
      <c r="O421" s="12"/>
      <c r="P421" s="12"/>
      <c r="Q421" s="12"/>
      <c r="R421" s="1"/>
      <c r="S421" s="3"/>
      <c r="T421" s="3"/>
      <c r="U421" s="15"/>
    </row>
    <row r="422" spans="1:105" x14ac:dyDescent="0.3">
      <c r="A422" s="3"/>
      <c r="B422" s="11"/>
      <c r="C422" s="11"/>
      <c r="D422" s="23"/>
      <c r="E422" s="23"/>
      <c r="F422" s="23"/>
      <c r="G422" s="23"/>
      <c r="H422" s="11"/>
      <c r="I422" s="11"/>
      <c r="J422" s="3"/>
      <c r="K422" s="12"/>
      <c r="L422" s="12"/>
      <c r="M422" s="12"/>
      <c r="N422" s="1"/>
      <c r="O422" s="12"/>
      <c r="P422" s="12"/>
      <c r="Q422" s="12"/>
      <c r="R422" s="1"/>
      <c r="S422" s="3"/>
      <c r="T422" s="3"/>
      <c r="U422" s="15"/>
    </row>
    <row r="423" spans="1:105" x14ac:dyDescent="0.3">
      <c r="A423" s="3"/>
      <c r="B423" s="11"/>
      <c r="C423" s="11"/>
      <c r="D423" s="23"/>
      <c r="E423" s="23"/>
      <c r="F423" s="23"/>
      <c r="G423" s="23"/>
      <c r="H423" s="11"/>
      <c r="I423" s="11"/>
      <c r="J423" s="3"/>
      <c r="K423" s="12"/>
      <c r="L423" s="12"/>
      <c r="M423" s="12"/>
      <c r="N423" s="1"/>
      <c r="O423" s="12"/>
      <c r="P423" s="12"/>
      <c r="Q423" s="12"/>
      <c r="R423" s="1"/>
      <c r="S423" s="3"/>
      <c r="T423" s="3"/>
      <c r="U423" s="15"/>
    </row>
    <row r="424" spans="1:105" x14ac:dyDescent="0.3">
      <c r="A424" s="3"/>
      <c r="B424" s="11"/>
      <c r="C424" s="11"/>
      <c r="D424" s="23"/>
      <c r="E424" s="23"/>
      <c r="F424" s="23"/>
      <c r="G424" s="23"/>
      <c r="H424" s="11"/>
      <c r="I424" s="11"/>
      <c r="J424" s="3"/>
      <c r="K424" s="12"/>
      <c r="L424" s="12"/>
      <c r="M424" s="12"/>
      <c r="N424" s="1"/>
      <c r="O424" s="12"/>
      <c r="P424" s="12"/>
      <c r="Q424" s="12"/>
      <c r="R424" s="1"/>
      <c r="S424" s="3"/>
      <c r="T424" s="3"/>
      <c r="U424" s="15"/>
    </row>
    <row r="425" spans="1:105" x14ac:dyDescent="0.3">
      <c r="A425" s="3"/>
      <c r="B425" s="11"/>
      <c r="C425" s="11"/>
      <c r="D425" s="23"/>
      <c r="E425" s="23"/>
      <c r="F425" s="23"/>
      <c r="G425" s="23"/>
      <c r="H425" s="11"/>
      <c r="I425" s="11"/>
      <c r="J425" s="3"/>
      <c r="K425" s="12"/>
      <c r="L425" s="12"/>
      <c r="M425" s="12"/>
      <c r="N425" s="1"/>
      <c r="O425" s="12"/>
      <c r="P425" s="12"/>
      <c r="Q425" s="12"/>
      <c r="R425" s="1"/>
      <c r="S425" s="3"/>
      <c r="T425" s="3"/>
      <c r="U425" s="15"/>
    </row>
    <row r="426" spans="1:105" x14ac:dyDescent="0.3">
      <c r="A426" s="3"/>
      <c r="B426" s="11"/>
      <c r="C426" s="11"/>
      <c r="D426" s="23"/>
      <c r="E426" s="23"/>
      <c r="F426" s="23"/>
      <c r="G426" s="23"/>
      <c r="H426" s="11"/>
      <c r="I426" s="11"/>
      <c r="J426" s="3"/>
      <c r="K426" s="12"/>
      <c r="L426" s="12"/>
      <c r="M426" s="12"/>
      <c r="N426" s="1"/>
      <c r="O426" s="12"/>
      <c r="P426" s="12"/>
      <c r="Q426" s="12"/>
      <c r="R426" s="1"/>
      <c r="S426" s="3"/>
      <c r="T426" s="3"/>
      <c r="U426" s="15"/>
    </row>
    <row r="427" spans="1:105" x14ac:dyDescent="0.3">
      <c r="A427" s="3"/>
      <c r="B427" s="11"/>
      <c r="C427" s="11"/>
      <c r="D427" s="23"/>
      <c r="E427" s="23"/>
      <c r="F427" s="23"/>
      <c r="G427" s="23"/>
      <c r="H427" s="11"/>
      <c r="I427" s="11"/>
      <c r="J427" s="3"/>
      <c r="K427" s="12"/>
      <c r="L427" s="12"/>
      <c r="M427" s="12"/>
      <c r="N427" s="1"/>
      <c r="O427" s="12"/>
      <c r="P427" s="12"/>
      <c r="Q427" s="12"/>
      <c r="R427" s="1"/>
      <c r="S427" s="3"/>
      <c r="T427" s="3"/>
      <c r="U427" s="15"/>
    </row>
    <row r="428" spans="1:105" x14ac:dyDescent="0.3">
      <c r="A428" s="3"/>
      <c r="B428" s="11"/>
      <c r="C428" s="11"/>
      <c r="D428" s="23"/>
      <c r="E428" s="23"/>
      <c r="F428" s="23"/>
      <c r="G428" s="23"/>
      <c r="H428" s="11"/>
      <c r="I428" s="11"/>
      <c r="J428" s="3"/>
      <c r="K428" s="12"/>
      <c r="L428" s="12"/>
      <c r="M428" s="12"/>
      <c r="N428" s="1"/>
      <c r="O428" s="12"/>
      <c r="P428" s="12"/>
      <c r="Q428" s="12"/>
      <c r="R428" s="1"/>
      <c r="S428" s="3"/>
      <c r="T428" s="3"/>
      <c r="U428" s="15"/>
    </row>
    <row r="429" spans="1:105" x14ac:dyDescent="0.3">
      <c r="A429" s="3"/>
      <c r="B429" s="11"/>
      <c r="C429" s="11"/>
      <c r="D429" s="23"/>
      <c r="E429" s="23"/>
      <c r="F429" s="23"/>
      <c r="G429" s="23"/>
      <c r="H429" s="11"/>
      <c r="I429" s="11"/>
      <c r="J429" s="3"/>
      <c r="K429" s="12"/>
      <c r="L429" s="12"/>
      <c r="M429" s="12"/>
      <c r="N429" s="1"/>
      <c r="O429" s="12"/>
      <c r="P429" s="12"/>
      <c r="Q429" s="12"/>
      <c r="R429" s="1"/>
      <c r="S429" s="3"/>
      <c r="T429" s="3"/>
      <c r="U429" s="15"/>
    </row>
    <row r="430" spans="1:105" x14ac:dyDescent="0.3">
      <c r="A430" s="3"/>
      <c r="B430" s="11"/>
      <c r="C430" s="11"/>
      <c r="D430" s="23"/>
      <c r="E430" s="23"/>
      <c r="F430" s="23"/>
      <c r="G430" s="23"/>
      <c r="H430" s="11"/>
      <c r="I430" s="11"/>
      <c r="J430" s="3"/>
      <c r="K430" s="12"/>
      <c r="L430" s="12"/>
      <c r="M430" s="12"/>
      <c r="N430" s="1"/>
      <c r="O430" s="12"/>
      <c r="P430" s="12"/>
      <c r="Q430" s="12"/>
      <c r="R430" s="1"/>
      <c r="S430" s="3"/>
      <c r="T430" s="3"/>
      <c r="U430" s="15"/>
    </row>
    <row r="431" spans="1:105" x14ac:dyDescent="0.3">
      <c r="A431" s="3"/>
      <c r="B431" s="11"/>
      <c r="C431" s="11"/>
      <c r="D431" s="23"/>
      <c r="E431" s="23"/>
      <c r="F431" s="23"/>
      <c r="G431" s="23"/>
      <c r="H431" s="11"/>
      <c r="I431" s="11"/>
      <c r="J431" s="3"/>
      <c r="K431" s="12"/>
      <c r="L431" s="12"/>
      <c r="M431" s="12"/>
      <c r="N431" s="1"/>
      <c r="O431" s="12"/>
      <c r="P431" s="12"/>
      <c r="Q431" s="12"/>
      <c r="R431" s="1"/>
      <c r="S431" s="3"/>
      <c r="T431" s="3"/>
      <c r="U431" s="15"/>
    </row>
    <row r="432" spans="1:105" x14ac:dyDescent="0.3">
      <c r="A432" s="3"/>
      <c r="B432" s="11"/>
      <c r="C432" s="11"/>
      <c r="D432" s="23"/>
      <c r="E432" s="23"/>
      <c r="F432" s="23"/>
      <c r="G432" s="23"/>
      <c r="H432" s="11"/>
      <c r="I432" s="11"/>
      <c r="J432" s="3"/>
      <c r="K432" s="12"/>
      <c r="L432" s="12"/>
      <c r="M432" s="12"/>
      <c r="N432" s="1"/>
      <c r="O432" s="12"/>
      <c r="P432" s="12"/>
      <c r="Q432" s="12"/>
      <c r="R432" s="1"/>
      <c r="S432" s="3"/>
      <c r="T432" s="3"/>
      <c r="U432" s="15"/>
    </row>
    <row r="433" spans="1:21" x14ac:dyDescent="0.3">
      <c r="A433" s="3"/>
      <c r="B433" s="11"/>
      <c r="C433" s="11"/>
      <c r="D433" s="23"/>
      <c r="E433" s="23"/>
      <c r="F433" s="23"/>
      <c r="G433" s="23"/>
      <c r="H433" s="11"/>
      <c r="I433" s="11"/>
      <c r="J433" s="3"/>
      <c r="K433" s="12"/>
      <c r="L433" s="12"/>
      <c r="M433" s="12"/>
      <c r="N433" s="1"/>
      <c r="O433" s="12"/>
      <c r="P433" s="12"/>
      <c r="Q433" s="12"/>
      <c r="R433" s="1"/>
      <c r="S433" s="3"/>
      <c r="T433" s="3"/>
      <c r="U433" s="15"/>
    </row>
    <row r="434" spans="1:21" x14ac:dyDescent="0.3">
      <c r="A434" s="3"/>
      <c r="B434" s="11"/>
      <c r="C434" s="11"/>
      <c r="D434" s="23"/>
      <c r="E434" s="23"/>
      <c r="F434" s="23"/>
      <c r="G434" s="23"/>
      <c r="H434" s="11"/>
      <c r="I434" s="11"/>
      <c r="J434" s="3"/>
      <c r="K434" s="12"/>
      <c r="L434" s="12"/>
      <c r="M434" s="12"/>
      <c r="N434" s="1"/>
      <c r="O434" s="12"/>
      <c r="P434" s="12"/>
      <c r="Q434" s="12"/>
      <c r="R434" s="1"/>
      <c r="S434" s="3"/>
      <c r="T434" s="3"/>
      <c r="U434" s="15"/>
    </row>
    <row r="435" spans="1:21" x14ac:dyDescent="0.3">
      <c r="A435" s="3"/>
      <c r="B435" s="11"/>
      <c r="C435" s="11"/>
      <c r="D435" s="23"/>
      <c r="E435" s="23"/>
      <c r="F435" s="23"/>
      <c r="G435" s="23"/>
      <c r="H435" s="11"/>
      <c r="I435" s="11"/>
      <c r="J435" s="3"/>
      <c r="K435" s="12"/>
      <c r="L435" s="12"/>
      <c r="M435" s="12"/>
      <c r="N435" s="1"/>
      <c r="O435" s="12"/>
      <c r="P435" s="12"/>
      <c r="Q435" s="12"/>
      <c r="R435" s="1"/>
      <c r="S435" s="3"/>
      <c r="T435" s="3"/>
      <c r="U435" s="15"/>
    </row>
    <row r="436" spans="1:21" x14ac:dyDescent="0.3">
      <c r="A436" s="3"/>
      <c r="B436" s="11"/>
      <c r="C436" s="11"/>
      <c r="D436" s="23"/>
      <c r="E436" s="23"/>
      <c r="F436" s="23"/>
      <c r="G436" s="23"/>
      <c r="H436" s="11"/>
      <c r="I436" s="11"/>
      <c r="J436" s="3"/>
      <c r="K436" s="12"/>
      <c r="L436" s="12"/>
      <c r="M436" s="12"/>
      <c r="N436" s="1"/>
      <c r="O436" s="12"/>
      <c r="P436" s="12"/>
      <c r="Q436" s="12"/>
      <c r="R436" s="1"/>
      <c r="S436" s="3"/>
      <c r="T436" s="3"/>
      <c r="U436" s="15"/>
    </row>
    <row r="437" spans="1:21" x14ac:dyDescent="0.3">
      <c r="A437" s="3"/>
      <c r="B437" s="11"/>
      <c r="C437" s="11"/>
      <c r="D437" s="23"/>
      <c r="E437" s="23"/>
      <c r="F437" s="23"/>
      <c r="G437" s="23"/>
      <c r="H437" s="11"/>
      <c r="I437" s="11"/>
      <c r="J437" s="3"/>
      <c r="K437" s="12"/>
      <c r="L437" s="12"/>
      <c r="M437" s="12"/>
      <c r="N437" s="1"/>
      <c r="O437" s="12"/>
      <c r="P437" s="12"/>
      <c r="Q437" s="12"/>
      <c r="R437" s="1"/>
      <c r="S437" s="3"/>
      <c r="T437" s="3"/>
      <c r="U437" s="15"/>
    </row>
    <row r="438" spans="1:21" x14ac:dyDescent="0.3">
      <c r="A438" s="3"/>
      <c r="B438" s="11"/>
      <c r="C438" s="11"/>
      <c r="D438" s="23"/>
      <c r="E438" s="23"/>
      <c r="F438" s="23"/>
      <c r="G438" s="23"/>
      <c r="H438" s="11"/>
      <c r="I438" s="11"/>
      <c r="J438" s="3"/>
      <c r="K438" s="12"/>
      <c r="L438" s="12"/>
      <c r="M438" s="12"/>
      <c r="N438" s="1"/>
      <c r="O438" s="12"/>
      <c r="P438" s="12"/>
      <c r="Q438" s="12"/>
      <c r="R438" s="1"/>
      <c r="S438" s="3"/>
      <c r="T438" s="3"/>
      <c r="U438" s="15"/>
    </row>
    <row r="439" spans="1:21" x14ac:dyDescent="0.3">
      <c r="A439" s="3"/>
      <c r="B439" s="11"/>
      <c r="C439" s="11"/>
      <c r="D439" s="23"/>
      <c r="E439" s="23"/>
      <c r="F439" s="23"/>
      <c r="G439" s="23"/>
      <c r="H439" s="11"/>
      <c r="I439" s="11"/>
      <c r="J439" s="3"/>
      <c r="K439" s="12"/>
      <c r="L439" s="12"/>
      <c r="M439" s="12"/>
      <c r="N439" s="1"/>
      <c r="O439" s="12"/>
      <c r="P439" s="12"/>
      <c r="Q439" s="12"/>
      <c r="R439" s="1"/>
      <c r="S439" s="3"/>
      <c r="T439" s="3"/>
      <c r="U439" s="15"/>
    </row>
    <row r="440" spans="1:21" x14ac:dyDescent="0.3">
      <c r="A440" s="3"/>
      <c r="B440" s="11"/>
      <c r="C440" s="11"/>
      <c r="D440" s="23"/>
      <c r="E440" s="23"/>
      <c r="F440" s="23"/>
      <c r="G440" s="23"/>
      <c r="H440" s="11"/>
      <c r="I440" s="11"/>
      <c r="J440" s="3"/>
      <c r="K440" s="12"/>
      <c r="L440" s="12"/>
      <c r="M440" s="12"/>
      <c r="N440" s="1"/>
      <c r="O440" s="12"/>
      <c r="P440" s="12"/>
      <c r="Q440" s="12"/>
      <c r="R440" s="1"/>
      <c r="S440" s="3"/>
      <c r="T440" s="3"/>
      <c r="U440" s="15"/>
    </row>
    <row r="441" spans="1:21" x14ac:dyDescent="0.3">
      <c r="A441" s="3"/>
      <c r="B441" s="11"/>
      <c r="C441" s="11"/>
      <c r="D441" s="23"/>
      <c r="E441" s="23"/>
      <c r="F441" s="23"/>
      <c r="G441" s="23"/>
      <c r="H441" s="11"/>
      <c r="I441" s="11"/>
      <c r="J441" s="3"/>
      <c r="K441" s="12"/>
      <c r="L441" s="12"/>
      <c r="M441" s="12"/>
      <c r="N441" s="1"/>
      <c r="O441" s="12"/>
      <c r="P441" s="12"/>
      <c r="Q441" s="12"/>
      <c r="R441" s="1"/>
      <c r="S441" s="3"/>
      <c r="T441" s="3"/>
      <c r="U441" s="15"/>
    </row>
    <row r="442" spans="1:21" x14ac:dyDescent="0.3">
      <c r="A442" s="3"/>
      <c r="B442" s="11"/>
      <c r="C442" s="11"/>
      <c r="D442" s="23"/>
      <c r="E442" s="23"/>
      <c r="F442" s="23"/>
      <c r="G442" s="23"/>
      <c r="H442" s="11"/>
      <c r="I442" s="11"/>
      <c r="J442" s="3"/>
      <c r="K442" s="12"/>
      <c r="L442" s="12"/>
      <c r="M442" s="12"/>
      <c r="N442" s="1"/>
      <c r="O442" s="12"/>
      <c r="P442" s="12"/>
      <c r="Q442" s="12"/>
      <c r="R442" s="1"/>
      <c r="S442" s="3"/>
      <c r="T442" s="3"/>
      <c r="U442" s="15"/>
    </row>
    <row r="443" spans="1:21" x14ac:dyDescent="0.3">
      <c r="A443" s="3"/>
      <c r="B443" s="11"/>
      <c r="C443" s="11"/>
      <c r="D443" s="23"/>
      <c r="E443" s="23"/>
      <c r="F443" s="23"/>
      <c r="G443" s="23"/>
      <c r="H443" s="11"/>
      <c r="I443" s="11"/>
      <c r="J443" s="3"/>
      <c r="K443" s="12"/>
      <c r="L443" s="12"/>
      <c r="M443" s="12"/>
      <c r="N443" s="1"/>
      <c r="O443" s="12"/>
      <c r="P443" s="12"/>
      <c r="Q443" s="12"/>
      <c r="R443" s="1"/>
      <c r="S443" s="3"/>
      <c r="T443" s="3"/>
      <c r="U443" s="15"/>
    </row>
    <row r="444" spans="1:21" x14ac:dyDescent="0.3">
      <c r="A444" s="3"/>
      <c r="B444" s="11"/>
      <c r="C444" s="11"/>
      <c r="D444" s="23"/>
      <c r="E444" s="23"/>
      <c r="F444" s="23"/>
      <c r="G444" s="23"/>
      <c r="H444" s="11"/>
      <c r="I444" s="11"/>
      <c r="J444" s="3"/>
      <c r="K444" s="12"/>
      <c r="L444" s="12"/>
      <c r="M444" s="12"/>
      <c r="N444" s="1"/>
      <c r="O444" s="12"/>
      <c r="P444" s="12"/>
      <c r="Q444" s="12"/>
      <c r="R444" s="1"/>
      <c r="S444" s="3"/>
      <c r="T444" s="3"/>
      <c r="U444" s="15"/>
    </row>
    <row r="445" spans="1:21" x14ac:dyDescent="0.3">
      <c r="A445" s="3"/>
      <c r="B445" s="11"/>
      <c r="C445" s="11"/>
      <c r="D445" s="23"/>
      <c r="E445" s="23"/>
      <c r="F445" s="23"/>
      <c r="G445" s="23"/>
      <c r="H445" s="11"/>
      <c r="I445" s="11"/>
      <c r="J445" s="3"/>
      <c r="K445" s="12"/>
      <c r="L445" s="12"/>
      <c r="M445" s="12"/>
      <c r="N445" s="1"/>
      <c r="O445" s="12"/>
      <c r="P445" s="12"/>
      <c r="Q445" s="12"/>
      <c r="R445" s="1"/>
      <c r="S445" s="3"/>
      <c r="T445" s="3"/>
      <c r="U445" s="15"/>
    </row>
    <row r="446" spans="1:21" x14ac:dyDescent="0.3">
      <c r="A446" s="3"/>
      <c r="B446" s="11"/>
      <c r="C446" s="11"/>
      <c r="D446" s="23"/>
      <c r="E446" s="23"/>
      <c r="F446" s="23"/>
      <c r="G446" s="23"/>
      <c r="H446" s="11"/>
      <c r="I446" s="11"/>
      <c r="J446" s="3"/>
      <c r="K446" s="12"/>
      <c r="L446" s="12"/>
      <c r="M446" s="12"/>
      <c r="N446" s="1"/>
      <c r="O446" s="12"/>
      <c r="P446" s="12"/>
      <c r="Q446" s="12"/>
      <c r="R446" s="1"/>
      <c r="S446" s="3"/>
      <c r="T446" s="3"/>
      <c r="U446" s="15"/>
    </row>
    <row r="447" spans="1:21" x14ac:dyDescent="0.3">
      <c r="A447" s="3"/>
      <c r="B447" s="11"/>
      <c r="C447" s="11"/>
      <c r="D447" s="23"/>
      <c r="E447" s="23"/>
      <c r="F447" s="23"/>
      <c r="G447" s="23"/>
      <c r="H447" s="11"/>
      <c r="I447" s="11"/>
      <c r="J447" s="3"/>
      <c r="K447" s="12"/>
      <c r="L447" s="12"/>
      <c r="M447" s="12"/>
      <c r="N447" s="1"/>
      <c r="O447" s="12"/>
      <c r="P447" s="12"/>
      <c r="Q447" s="12"/>
      <c r="R447" s="1"/>
      <c r="S447" s="3"/>
      <c r="T447" s="3"/>
      <c r="U447" s="15"/>
    </row>
    <row r="448" spans="1:21" x14ac:dyDescent="0.3">
      <c r="A448" s="3"/>
      <c r="B448" s="11"/>
      <c r="C448" s="11"/>
      <c r="D448" s="23"/>
      <c r="E448" s="23"/>
      <c r="F448" s="23"/>
      <c r="G448" s="23"/>
      <c r="H448" s="11"/>
      <c r="I448" s="11"/>
      <c r="J448" s="3"/>
      <c r="K448" s="12"/>
      <c r="L448" s="12"/>
      <c r="M448" s="12"/>
      <c r="N448" s="1"/>
      <c r="O448" s="12"/>
      <c r="P448" s="12"/>
      <c r="Q448" s="12"/>
      <c r="R448" s="1"/>
      <c r="S448" s="3"/>
      <c r="T448" s="3"/>
      <c r="U448" s="15"/>
    </row>
    <row r="449" spans="1:21" x14ac:dyDescent="0.3">
      <c r="A449" s="3"/>
      <c r="B449" s="11"/>
      <c r="C449" s="11"/>
      <c r="D449" s="23"/>
      <c r="E449" s="23"/>
      <c r="F449" s="23"/>
      <c r="G449" s="23"/>
      <c r="H449" s="11"/>
      <c r="I449" s="11"/>
      <c r="J449" s="3"/>
      <c r="K449" s="12"/>
      <c r="L449" s="12"/>
      <c r="M449" s="12"/>
      <c r="N449" s="1"/>
      <c r="O449" s="12"/>
      <c r="P449" s="12"/>
      <c r="Q449" s="12"/>
      <c r="R449" s="1"/>
      <c r="S449" s="3"/>
      <c r="T449" s="3"/>
      <c r="U449" s="15"/>
    </row>
    <row r="450" spans="1:21" x14ac:dyDescent="0.3">
      <c r="A450" s="3"/>
      <c r="B450" s="11"/>
      <c r="C450" s="11"/>
      <c r="D450" s="23"/>
      <c r="E450" s="23"/>
      <c r="F450" s="23"/>
      <c r="G450" s="23"/>
      <c r="H450" s="11"/>
      <c r="I450" s="11"/>
      <c r="J450" s="3"/>
      <c r="K450" s="12"/>
      <c r="L450" s="12"/>
      <c r="M450" s="12"/>
      <c r="N450" s="1"/>
      <c r="O450" s="12"/>
      <c r="P450" s="12"/>
      <c r="Q450" s="12"/>
      <c r="R450" s="1"/>
      <c r="S450" s="3"/>
      <c r="T450" s="3"/>
      <c r="U450" s="15"/>
    </row>
    <row r="451" spans="1:21" x14ac:dyDescent="0.3">
      <c r="A451" s="3"/>
      <c r="B451" s="11"/>
      <c r="C451" s="11"/>
      <c r="D451" s="23"/>
      <c r="E451" s="23"/>
      <c r="F451" s="23"/>
      <c r="G451" s="23"/>
      <c r="H451" s="11"/>
      <c r="I451" s="11"/>
      <c r="J451" s="3"/>
      <c r="K451" s="12"/>
      <c r="L451" s="12"/>
      <c r="M451" s="12"/>
      <c r="N451" s="1"/>
      <c r="O451" s="12"/>
      <c r="P451" s="12"/>
      <c r="Q451" s="12"/>
      <c r="R451" s="1"/>
      <c r="S451" s="3"/>
      <c r="T451" s="3"/>
      <c r="U451" s="15"/>
    </row>
    <row r="452" spans="1:21" x14ac:dyDescent="0.3">
      <c r="A452" s="3"/>
      <c r="B452" s="11"/>
      <c r="C452" s="11"/>
      <c r="D452" s="23"/>
      <c r="E452" s="23"/>
      <c r="F452" s="23"/>
      <c r="G452" s="23"/>
      <c r="H452" s="11"/>
      <c r="I452" s="11"/>
      <c r="J452" s="3"/>
      <c r="K452" s="12"/>
      <c r="L452" s="12"/>
      <c r="M452" s="12"/>
      <c r="N452" s="1"/>
      <c r="O452" s="12"/>
      <c r="P452" s="12"/>
      <c r="Q452" s="12"/>
      <c r="R452" s="1"/>
      <c r="S452" s="3"/>
      <c r="T452" s="3"/>
      <c r="U452" s="15"/>
    </row>
    <row r="453" spans="1:21" x14ac:dyDescent="0.3">
      <c r="A453" s="3"/>
      <c r="B453" s="11"/>
      <c r="C453" s="11"/>
      <c r="D453" s="23"/>
      <c r="E453" s="23"/>
      <c r="F453" s="23"/>
      <c r="G453" s="23"/>
      <c r="H453" s="11"/>
      <c r="I453" s="11"/>
      <c r="J453" s="3"/>
      <c r="K453" s="12"/>
      <c r="L453" s="12"/>
      <c r="M453" s="12"/>
      <c r="N453" s="1"/>
      <c r="O453" s="12"/>
      <c r="P453" s="12"/>
      <c r="Q453" s="12"/>
      <c r="R453" s="1"/>
      <c r="S453" s="3"/>
      <c r="T453" s="3"/>
      <c r="U453" s="15"/>
    </row>
    <row r="454" spans="1:21" x14ac:dyDescent="0.3">
      <c r="A454" s="3"/>
      <c r="B454" s="11"/>
      <c r="C454" s="11"/>
      <c r="D454" s="23"/>
      <c r="E454" s="23"/>
      <c r="F454" s="23"/>
      <c r="G454" s="23"/>
      <c r="H454" s="11"/>
      <c r="I454" s="11"/>
      <c r="J454" s="3"/>
      <c r="K454" s="12"/>
      <c r="L454" s="12"/>
      <c r="M454" s="12"/>
      <c r="N454" s="1"/>
      <c r="O454" s="12"/>
      <c r="P454" s="12"/>
      <c r="Q454" s="12"/>
      <c r="R454" s="1"/>
      <c r="S454" s="3"/>
      <c r="T454" s="3"/>
      <c r="U454" s="15"/>
    </row>
    <row r="455" spans="1:21" x14ac:dyDescent="0.3">
      <c r="A455" s="3"/>
      <c r="B455" s="11"/>
      <c r="C455" s="11"/>
      <c r="D455" s="23"/>
      <c r="E455" s="23"/>
      <c r="F455" s="23"/>
      <c r="G455" s="23"/>
      <c r="H455" s="11"/>
      <c r="I455" s="11"/>
      <c r="J455" s="3"/>
      <c r="K455" s="12"/>
      <c r="L455" s="12"/>
      <c r="M455" s="12"/>
      <c r="N455" s="1"/>
      <c r="O455" s="12"/>
      <c r="P455" s="12"/>
      <c r="Q455" s="12"/>
      <c r="R455" s="1"/>
      <c r="S455" s="3"/>
      <c r="T455" s="3"/>
      <c r="U455" s="15"/>
    </row>
    <row r="456" spans="1:21" x14ac:dyDescent="0.3">
      <c r="A456" s="3"/>
      <c r="B456" s="11"/>
      <c r="C456" s="11"/>
      <c r="D456" s="23"/>
      <c r="E456" s="23"/>
      <c r="F456" s="23"/>
      <c r="G456" s="23"/>
      <c r="H456" s="11"/>
      <c r="I456" s="11"/>
      <c r="J456" s="3"/>
      <c r="K456" s="12"/>
      <c r="L456" s="12"/>
      <c r="M456" s="12"/>
      <c r="N456" s="1"/>
      <c r="O456" s="12"/>
      <c r="P456" s="12"/>
      <c r="Q456" s="12"/>
      <c r="R456" s="1"/>
      <c r="S456" s="3"/>
      <c r="T456" s="3"/>
      <c r="U456" s="15"/>
    </row>
    <row r="457" spans="1:21" x14ac:dyDescent="0.3">
      <c r="A457" s="3"/>
      <c r="B457" s="11"/>
      <c r="C457" s="11"/>
      <c r="D457" s="23"/>
      <c r="E457" s="23"/>
      <c r="F457" s="23"/>
      <c r="G457" s="23"/>
      <c r="H457" s="11"/>
      <c r="I457" s="11"/>
      <c r="J457" s="3"/>
      <c r="K457" s="12"/>
      <c r="L457" s="12"/>
      <c r="M457" s="12"/>
      <c r="N457" s="1"/>
      <c r="O457" s="12"/>
      <c r="P457" s="12"/>
      <c r="Q457" s="12"/>
      <c r="R457" s="1"/>
      <c r="S457" s="3"/>
      <c r="T457" s="3"/>
      <c r="U457" s="15"/>
    </row>
    <row r="458" spans="1:21" x14ac:dyDescent="0.3">
      <c r="A458" s="3"/>
      <c r="B458" s="11"/>
      <c r="C458" s="11"/>
      <c r="D458" s="23"/>
      <c r="E458" s="23"/>
      <c r="F458" s="23"/>
      <c r="G458" s="23"/>
      <c r="H458" s="11"/>
      <c r="I458" s="11"/>
      <c r="J458" s="3"/>
      <c r="K458" s="12"/>
      <c r="L458" s="12"/>
      <c r="M458" s="12"/>
      <c r="N458" s="1"/>
      <c r="O458" s="12"/>
      <c r="P458" s="12"/>
      <c r="Q458" s="12"/>
      <c r="R458" s="1"/>
      <c r="S458" s="3"/>
      <c r="T458" s="3"/>
      <c r="U458" s="15"/>
    </row>
    <row r="459" spans="1:21" x14ac:dyDescent="0.3">
      <c r="A459" s="3"/>
      <c r="B459" s="11"/>
      <c r="C459" s="11"/>
      <c r="D459" s="23"/>
      <c r="E459" s="23"/>
      <c r="F459" s="23"/>
      <c r="G459" s="23"/>
      <c r="H459" s="11"/>
      <c r="I459" s="11"/>
      <c r="J459" s="3"/>
      <c r="K459" s="12"/>
      <c r="L459" s="12"/>
      <c r="M459" s="12"/>
      <c r="N459" s="1"/>
      <c r="O459" s="12"/>
      <c r="P459" s="12"/>
      <c r="Q459" s="12"/>
      <c r="R459" s="1"/>
      <c r="S459" s="3"/>
      <c r="T459" s="3"/>
      <c r="U459" s="15"/>
    </row>
    <row r="460" spans="1:21" x14ac:dyDescent="0.3">
      <c r="A460" s="3"/>
      <c r="B460" s="11"/>
      <c r="C460" s="11"/>
      <c r="D460" s="23"/>
      <c r="E460" s="23"/>
      <c r="F460" s="23"/>
      <c r="G460" s="23"/>
      <c r="H460" s="11"/>
      <c r="I460" s="11"/>
      <c r="J460" s="3"/>
      <c r="K460" s="12"/>
      <c r="L460" s="12"/>
      <c r="M460" s="12"/>
      <c r="N460" s="1"/>
      <c r="O460" s="12"/>
      <c r="P460" s="12"/>
      <c r="Q460" s="12"/>
      <c r="R460" s="1"/>
      <c r="S460" s="3"/>
      <c r="T460" s="3"/>
      <c r="U460" s="15"/>
    </row>
    <row r="461" spans="1:21" x14ac:dyDescent="0.3">
      <c r="A461" s="3"/>
      <c r="B461" s="11"/>
      <c r="C461" s="11"/>
      <c r="D461" s="23"/>
      <c r="E461" s="23"/>
      <c r="F461" s="23"/>
      <c r="G461" s="23"/>
      <c r="H461" s="11"/>
      <c r="I461" s="11"/>
      <c r="J461" s="3"/>
      <c r="K461" s="12"/>
      <c r="L461" s="12"/>
      <c r="M461" s="12"/>
      <c r="N461" s="1"/>
      <c r="O461" s="12"/>
      <c r="P461" s="12"/>
      <c r="Q461" s="12"/>
      <c r="R461" s="1"/>
      <c r="S461" s="3"/>
      <c r="T461" s="3"/>
      <c r="U461" s="15"/>
    </row>
    <row r="462" spans="1:21" x14ac:dyDescent="0.3">
      <c r="A462" s="3"/>
      <c r="B462" s="11"/>
      <c r="C462" s="11"/>
      <c r="D462" s="23"/>
      <c r="E462" s="23"/>
      <c r="F462" s="23"/>
      <c r="G462" s="23"/>
      <c r="H462" s="11"/>
      <c r="I462" s="11"/>
      <c r="J462" s="3"/>
      <c r="K462" s="12"/>
      <c r="L462" s="12"/>
      <c r="M462" s="12"/>
      <c r="N462" s="1"/>
      <c r="O462" s="12"/>
      <c r="P462" s="12"/>
      <c r="Q462" s="12"/>
      <c r="R462" s="1"/>
      <c r="S462" s="3"/>
      <c r="T462" s="3"/>
      <c r="U462" s="15"/>
    </row>
    <row r="463" spans="1:21" x14ac:dyDescent="0.3">
      <c r="A463" s="3"/>
      <c r="B463" s="11"/>
      <c r="C463" s="11"/>
      <c r="D463" s="23"/>
      <c r="E463" s="23"/>
      <c r="F463" s="23"/>
      <c r="G463" s="23"/>
      <c r="H463" s="11"/>
      <c r="I463" s="11"/>
      <c r="J463" s="3"/>
      <c r="K463" s="12"/>
      <c r="L463" s="12"/>
      <c r="M463" s="12"/>
      <c r="N463" s="1"/>
      <c r="O463" s="12"/>
      <c r="P463" s="12"/>
      <c r="Q463" s="12"/>
      <c r="R463" s="1"/>
      <c r="S463" s="3"/>
      <c r="T463" s="3"/>
      <c r="U463" s="15"/>
    </row>
    <row r="464" spans="1:21" x14ac:dyDescent="0.3">
      <c r="A464" s="3"/>
      <c r="B464" s="11"/>
      <c r="C464" s="11"/>
      <c r="D464" s="23"/>
      <c r="E464" s="23"/>
      <c r="F464" s="23"/>
      <c r="G464" s="23"/>
      <c r="H464" s="11"/>
      <c r="I464" s="11"/>
      <c r="J464" s="3"/>
      <c r="K464" s="12"/>
      <c r="L464" s="12"/>
      <c r="M464" s="12"/>
      <c r="N464" s="1"/>
      <c r="O464" s="12"/>
      <c r="P464" s="12"/>
      <c r="Q464" s="12"/>
      <c r="R464" s="1"/>
      <c r="S464" s="3"/>
      <c r="T464" s="3"/>
      <c r="U464" s="15"/>
    </row>
    <row r="465" spans="1:21" x14ac:dyDescent="0.3">
      <c r="A465" s="3"/>
      <c r="B465" s="11"/>
      <c r="C465" s="11"/>
      <c r="D465" s="23"/>
      <c r="E465" s="23"/>
      <c r="F465" s="23"/>
      <c r="G465" s="23"/>
      <c r="H465" s="11"/>
      <c r="I465" s="11"/>
      <c r="J465" s="3"/>
      <c r="K465" s="12"/>
      <c r="L465" s="12"/>
      <c r="M465" s="12"/>
      <c r="N465" s="1"/>
      <c r="O465" s="12"/>
      <c r="P465" s="12"/>
      <c r="Q465" s="12"/>
      <c r="R465" s="1"/>
      <c r="S465" s="3"/>
      <c r="T465" s="3"/>
      <c r="U465" s="15"/>
    </row>
    <row r="466" spans="1:21" x14ac:dyDescent="0.3">
      <c r="A466" s="3"/>
      <c r="B466" s="11"/>
      <c r="C466" s="11"/>
      <c r="D466" s="23"/>
      <c r="E466" s="23"/>
      <c r="F466" s="23"/>
      <c r="G466" s="23"/>
      <c r="H466" s="11"/>
      <c r="I466" s="11"/>
      <c r="J466" s="3"/>
      <c r="K466" s="12"/>
      <c r="L466" s="12"/>
      <c r="M466" s="12"/>
      <c r="N466" s="1"/>
      <c r="O466" s="12"/>
      <c r="P466" s="12"/>
      <c r="Q466" s="12"/>
      <c r="R466" s="1"/>
      <c r="S466" s="3"/>
      <c r="T466" s="3"/>
      <c r="U466" s="15"/>
    </row>
    <row r="467" spans="1:21" x14ac:dyDescent="0.3">
      <c r="A467" s="3"/>
      <c r="B467" s="11"/>
      <c r="C467" s="11"/>
      <c r="D467" s="23"/>
      <c r="E467" s="23"/>
      <c r="F467" s="23"/>
      <c r="G467" s="23"/>
      <c r="H467" s="11"/>
      <c r="I467" s="11"/>
      <c r="J467" s="3"/>
      <c r="K467" s="12"/>
      <c r="L467" s="12"/>
      <c r="M467" s="12"/>
      <c r="N467" s="1"/>
      <c r="O467" s="12"/>
      <c r="P467" s="12"/>
      <c r="Q467" s="12"/>
      <c r="R467" s="1"/>
      <c r="S467" s="3"/>
      <c r="T467" s="3"/>
      <c r="U467" s="15"/>
    </row>
    <row r="468" spans="1:21" x14ac:dyDescent="0.3">
      <c r="A468" s="3"/>
      <c r="B468" s="11"/>
      <c r="C468" s="11"/>
      <c r="D468" s="23"/>
      <c r="E468" s="23"/>
      <c r="F468" s="23"/>
      <c r="G468" s="23"/>
      <c r="H468" s="11"/>
      <c r="I468" s="11"/>
      <c r="J468" s="3"/>
      <c r="K468" s="12"/>
      <c r="L468" s="12"/>
      <c r="M468" s="12"/>
      <c r="N468" s="1"/>
      <c r="O468" s="12"/>
      <c r="P468" s="12"/>
      <c r="Q468" s="12"/>
      <c r="R468" s="1"/>
      <c r="S468" s="3"/>
      <c r="T468" s="3"/>
      <c r="U468" s="15"/>
    </row>
    <row r="469" spans="1:21" x14ac:dyDescent="0.3">
      <c r="A469" s="3"/>
      <c r="B469" s="11"/>
      <c r="C469" s="11"/>
      <c r="D469" s="23"/>
      <c r="E469" s="23"/>
      <c r="F469" s="23"/>
      <c r="G469" s="23"/>
      <c r="H469" s="11"/>
      <c r="I469" s="11"/>
      <c r="J469" s="3"/>
      <c r="K469" s="12"/>
      <c r="L469" s="12"/>
      <c r="M469" s="12"/>
      <c r="N469" s="1"/>
      <c r="O469" s="12"/>
      <c r="P469" s="12"/>
      <c r="Q469" s="12"/>
      <c r="R469" s="1"/>
      <c r="S469" s="3"/>
      <c r="T469" s="3"/>
      <c r="U469" s="15"/>
    </row>
    <row r="470" spans="1:21" x14ac:dyDescent="0.3">
      <c r="A470" s="3"/>
      <c r="B470" s="11"/>
      <c r="C470" s="11"/>
      <c r="D470" s="23"/>
      <c r="E470" s="23"/>
      <c r="F470" s="23"/>
      <c r="G470" s="23"/>
      <c r="H470" s="11"/>
      <c r="I470" s="11"/>
      <c r="J470" s="3"/>
      <c r="K470" s="12"/>
      <c r="L470" s="12"/>
      <c r="M470" s="12"/>
      <c r="N470" s="1"/>
      <c r="O470" s="12"/>
      <c r="P470" s="12"/>
      <c r="Q470" s="12"/>
      <c r="R470" s="1"/>
      <c r="S470" s="3"/>
      <c r="T470" s="3"/>
      <c r="U470" s="15"/>
    </row>
    <row r="471" spans="1:21" x14ac:dyDescent="0.3">
      <c r="A471" s="3"/>
      <c r="B471" s="11"/>
      <c r="C471" s="11"/>
      <c r="D471" s="23"/>
      <c r="E471" s="23"/>
      <c r="F471" s="23"/>
      <c r="G471" s="23"/>
      <c r="H471" s="11"/>
      <c r="I471" s="11"/>
      <c r="J471" s="3"/>
      <c r="K471" s="12"/>
      <c r="L471" s="12"/>
      <c r="M471" s="12"/>
      <c r="N471" s="1"/>
      <c r="O471" s="12"/>
      <c r="P471" s="12"/>
      <c r="Q471" s="12"/>
      <c r="R471" s="1"/>
      <c r="S471" s="3"/>
      <c r="T471" s="3"/>
      <c r="U471" s="15"/>
    </row>
    <row r="472" spans="1:21" x14ac:dyDescent="0.3">
      <c r="A472" s="3"/>
      <c r="B472" s="11"/>
      <c r="C472" s="11"/>
      <c r="D472" s="23"/>
      <c r="E472" s="23"/>
      <c r="F472" s="23"/>
      <c r="G472" s="23"/>
      <c r="H472" s="11"/>
      <c r="I472" s="11"/>
      <c r="J472" s="3"/>
      <c r="K472" s="12"/>
      <c r="L472" s="12"/>
      <c r="M472" s="12"/>
      <c r="N472" s="1"/>
      <c r="O472" s="12"/>
      <c r="P472" s="12"/>
      <c r="Q472" s="12"/>
      <c r="R472" s="1"/>
      <c r="S472" s="3"/>
      <c r="T472" s="3"/>
      <c r="U472" s="15"/>
    </row>
    <row r="473" spans="1:21" x14ac:dyDescent="0.3">
      <c r="A473" s="3"/>
      <c r="B473" s="11"/>
      <c r="C473" s="11"/>
      <c r="D473" s="23"/>
      <c r="E473" s="23"/>
      <c r="F473" s="23"/>
      <c r="G473" s="23"/>
      <c r="H473" s="11"/>
      <c r="I473" s="11"/>
      <c r="J473" s="3"/>
      <c r="K473" s="12"/>
      <c r="L473" s="12"/>
      <c r="M473" s="12"/>
      <c r="N473" s="1"/>
      <c r="O473" s="12"/>
      <c r="P473" s="12"/>
      <c r="Q473" s="12"/>
      <c r="R473" s="1"/>
      <c r="S473" s="3"/>
      <c r="T473" s="3"/>
      <c r="U473" s="15"/>
    </row>
    <row r="474" spans="1:21" x14ac:dyDescent="0.3">
      <c r="A474" s="3"/>
      <c r="B474" s="11"/>
      <c r="C474" s="11"/>
      <c r="D474" s="23"/>
      <c r="E474" s="23"/>
      <c r="F474" s="23"/>
      <c r="G474" s="23"/>
      <c r="H474" s="11"/>
      <c r="I474" s="11"/>
      <c r="J474" s="3"/>
      <c r="K474" s="12"/>
      <c r="L474" s="12"/>
      <c r="M474" s="12"/>
      <c r="N474" s="1"/>
      <c r="O474" s="12"/>
      <c r="P474" s="12"/>
      <c r="Q474" s="12"/>
      <c r="R474" s="1"/>
      <c r="S474" s="3"/>
      <c r="T474" s="3"/>
      <c r="U474" s="15"/>
    </row>
    <row r="475" spans="1:21" x14ac:dyDescent="0.3">
      <c r="A475" s="3"/>
      <c r="B475" s="11"/>
      <c r="C475" s="11"/>
      <c r="D475" s="23"/>
      <c r="E475" s="23"/>
      <c r="F475" s="23"/>
      <c r="G475" s="23"/>
      <c r="H475" s="11"/>
      <c r="I475" s="11"/>
      <c r="J475" s="3"/>
      <c r="K475" s="12"/>
      <c r="L475" s="12"/>
      <c r="M475" s="12"/>
      <c r="N475" s="1"/>
      <c r="O475" s="12"/>
      <c r="P475" s="12"/>
      <c r="Q475" s="12"/>
      <c r="R475" s="1"/>
      <c r="S475" s="3"/>
      <c r="T475" s="3"/>
      <c r="U475" s="15"/>
    </row>
    <row r="476" spans="1:21" x14ac:dyDescent="0.3">
      <c r="A476" s="3"/>
      <c r="B476" s="11"/>
      <c r="C476" s="11"/>
      <c r="D476" s="23"/>
      <c r="E476" s="23"/>
      <c r="F476" s="23"/>
      <c r="G476" s="23"/>
      <c r="H476" s="11"/>
      <c r="I476" s="11"/>
      <c r="J476" s="3"/>
      <c r="K476" s="12"/>
      <c r="L476" s="12"/>
      <c r="M476" s="12"/>
      <c r="N476" s="1"/>
      <c r="O476" s="12"/>
      <c r="P476" s="12"/>
      <c r="Q476" s="12"/>
      <c r="R476" s="1"/>
      <c r="S476" s="3"/>
      <c r="T476" s="3"/>
      <c r="U476" s="15"/>
    </row>
    <row r="477" spans="1:21" x14ac:dyDescent="0.3">
      <c r="A477" s="3"/>
      <c r="B477" s="11"/>
      <c r="C477" s="11"/>
      <c r="D477" s="23"/>
      <c r="E477" s="23"/>
      <c r="F477" s="23"/>
      <c r="G477" s="23"/>
      <c r="H477" s="11"/>
      <c r="I477" s="11"/>
      <c r="J477" s="3"/>
      <c r="K477" s="12"/>
      <c r="L477" s="12"/>
      <c r="M477" s="12"/>
      <c r="N477" s="1"/>
      <c r="O477" s="12"/>
      <c r="P477" s="12"/>
      <c r="Q477" s="12"/>
      <c r="R477" s="1"/>
      <c r="S477" s="3"/>
      <c r="T477" s="3"/>
      <c r="U477" s="15"/>
    </row>
    <row r="478" spans="1:21" x14ac:dyDescent="0.3">
      <c r="A478" s="3"/>
      <c r="B478" s="11"/>
      <c r="C478" s="11"/>
      <c r="D478" s="23"/>
      <c r="E478" s="23"/>
      <c r="F478" s="23"/>
      <c r="G478" s="23"/>
      <c r="H478" s="11"/>
      <c r="I478" s="11"/>
      <c r="J478" s="3"/>
      <c r="K478" s="12"/>
      <c r="L478" s="12"/>
      <c r="M478" s="12"/>
      <c r="N478" s="1"/>
      <c r="O478" s="12"/>
      <c r="P478" s="12"/>
      <c r="Q478" s="12"/>
      <c r="R478" s="1"/>
      <c r="S478" s="3"/>
      <c r="T478" s="3"/>
      <c r="U478" s="15"/>
    </row>
    <row r="479" spans="1:21" x14ac:dyDescent="0.3">
      <c r="A479" s="3"/>
      <c r="B479" s="11"/>
      <c r="C479" s="11"/>
      <c r="D479" s="23"/>
      <c r="E479" s="23"/>
      <c r="F479" s="23"/>
      <c r="G479" s="23"/>
      <c r="H479" s="11"/>
      <c r="I479" s="11"/>
      <c r="J479" s="3"/>
      <c r="K479" s="12"/>
      <c r="L479" s="12"/>
      <c r="M479" s="12"/>
      <c r="N479" s="1"/>
      <c r="O479" s="12"/>
      <c r="P479" s="12"/>
      <c r="Q479" s="12"/>
      <c r="R479" s="1"/>
      <c r="S479" s="3"/>
      <c r="T479" s="3"/>
      <c r="U479" s="15"/>
    </row>
    <row r="480" spans="1:21" x14ac:dyDescent="0.3">
      <c r="A480" s="3"/>
      <c r="B480" s="11"/>
      <c r="C480" s="11"/>
      <c r="D480" s="23"/>
      <c r="E480" s="23"/>
      <c r="F480" s="23"/>
      <c r="G480" s="23"/>
      <c r="H480" s="11"/>
      <c r="I480" s="11"/>
      <c r="J480" s="3"/>
      <c r="K480" s="12"/>
      <c r="L480" s="12"/>
      <c r="M480" s="12"/>
      <c r="N480" s="1"/>
      <c r="O480" s="12"/>
      <c r="P480" s="12"/>
      <c r="Q480" s="12"/>
      <c r="R480" s="1"/>
      <c r="S480" s="3"/>
      <c r="T480" s="3"/>
      <c r="U480" s="15"/>
    </row>
    <row r="481" spans="1:21" x14ac:dyDescent="0.3">
      <c r="A481" s="3"/>
      <c r="B481" s="11"/>
      <c r="C481" s="11"/>
      <c r="D481" s="23"/>
      <c r="E481" s="23"/>
      <c r="F481" s="23"/>
      <c r="G481" s="23"/>
      <c r="H481" s="11"/>
      <c r="I481" s="11"/>
      <c r="J481" s="3"/>
      <c r="K481" s="12"/>
      <c r="L481" s="12"/>
      <c r="M481" s="12"/>
      <c r="N481" s="1"/>
      <c r="O481" s="12"/>
      <c r="P481" s="12"/>
      <c r="Q481" s="12"/>
      <c r="R481" s="1"/>
      <c r="S481" s="3"/>
      <c r="T481" s="3"/>
      <c r="U481" s="15"/>
    </row>
    <row r="482" spans="1:21" x14ac:dyDescent="0.3">
      <c r="A482" s="3"/>
      <c r="B482" s="11"/>
      <c r="C482" s="11"/>
      <c r="D482" s="23"/>
      <c r="E482" s="23"/>
      <c r="F482" s="23"/>
      <c r="G482" s="23"/>
      <c r="H482" s="11"/>
      <c r="I482" s="11"/>
      <c r="J482" s="3"/>
      <c r="K482" s="12"/>
      <c r="L482" s="12"/>
      <c r="M482" s="12"/>
      <c r="N482" s="1"/>
      <c r="O482" s="12"/>
      <c r="P482" s="12"/>
      <c r="Q482" s="12"/>
      <c r="R482" s="1"/>
      <c r="S482" s="3"/>
      <c r="T482" s="3"/>
      <c r="U482" s="15"/>
    </row>
    <row r="483" spans="1:21" x14ac:dyDescent="0.3">
      <c r="A483" s="3"/>
      <c r="B483" s="11"/>
      <c r="C483" s="11"/>
      <c r="D483" s="23"/>
      <c r="E483" s="23"/>
      <c r="F483" s="23"/>
      <c r="G483" s="23"/>
      <c r="H483" s="11"/>
      <c r="I483" s="11"/>
      <c r="J483" s="3"/>
      <c r="K483" s="12"/>
      <c r="L483" s="12"/>
      <c r="M483" s="12"/>
      <c r="N483" s="1"/>
      <c r="O483" s="12"/>
      <c r="P483" s="12"/>
      <c r="Q483" s="12"/>
      <c r="R483" s="1"/>
      <c r="S483" s="3"/>
      <c r="T483" s="3"/>
      <c r="U483" s="15"/>
    </row>
    <row r="484" spans="1:21" x14ac:dyDescent="0.3">
      <c r="A484" s="3"/>
      <c r="B484" s="11"/>
      <c r="C484" s="11"/>
      <c r="D484" s="23"/>
      <c r="E484" s="23"/>
      <c r="F484" s="23"/>
      <c r="G484" s="23"/>
      <c r="H484" s="11"/>
      <c r="I484" s="11"/>
      <c r="J484" s="3"/>
      <c r="K484" s="12"/>
      <c r="L484" s="12"/>
      <c r="M484" s="12"/>
      <c r="N484" s="1"/>
      <c r="O484" s="12"/>
      <c r="P484" s="12"/>
      <c r="Q484" s="12"/>
      <c r="R484" s="1"/>
      <c r="S484" s="3"/>
      <c r="T484" s="3"/>
      <c r="U484" s="15"/>
    </row>
    <row r="485" spans="1:21" x14ac:dyDescent="0.3">
      <c r="A485" s="3"/>
      <c r="B485" s="11"/>
      <c r="C485" s="11"/>
      <c r="D485" s="23"/>
      <c r="E485" s="23"/>
      <c r="F485" s="23"/>
      <c r="G485" s="23"/>
      <c r="H485" s="11"/>
      <c r="I485" s="11"/>
      <c r="J485" s="3"/>
      <c r="K485" s="12"/>
      <c r="L485" s="12"/>
      <c r="M485" s="12"/>
      <c r="N485" s="1"/>
      <c r="O485" s="12"/>
      <c r="P485" s="12"/>
      <c r="Q485" s="12"/>
      <c r="R485" s="1"/>
      <c r="S485" s="3"/>
      <c r="T485" s="3"/>
      <c r="U485" s="15"/>
    </row>
    <row r="486" spans="1:21" x14ac:dyDescent="0.3">
      <c r="A486" s="3"/>
      <c r="B486" s="11"/>
      <c r="C486" s="11"/>
      <c r="D486" s="23"/>
      <c r="E486" s="23"/>
      <c r="F486" s="23"/>
      <c r="G486" s="23"/>
      <c r="H486" s="11"/>
      <c r="I486" s="11"/>
      <c r="J486" s="3"/>
      <c r="K486" s="12"/>
      <c r="L486" s="12"/>
      <c r="M486" s="12"/>
      <c r="N486" s="1"/>
      <c r="O486" s="12"/>
      <c r="P486" s="12"/>
      <c r="Q486" s="12"/>
      <c r="R486" s="1"/>
      <c r="S486" s="3"/>
      <c r="T486" s="3"/>
      <c r="U486" s="15"/>
    </row>
    <row r="487" spans="1:21" x14ac:dyDescent="0.3">
      <c r="A487" s="3"/>
      <c r="B487" s="11"/>
      <c r="C487" s="11"/>
      <c r="D487" s="23"/>
      <c r="E487" s="23"/>
      <c r="F487" s="23"/>
      <c r="G487" s="23"/>
      <c r="H487" s="11"/>
      <c r="I487" s="11"/>
      <c r="J487" s="3"/>
      <c r="K487" s="12"/>
      <c r="L487" s="12"/>
      <c r="M487" s="12"/>
      <c r="N487" s="1"/>
      <c r="O487" s="12"/>
      <c r="P487" s="12"/>
      <c r="Q487" s="12"/>
      <c r="R487" s="1"/>
      <c r="S487" s="3"/>
      <c r="T487" s="3"/>
      <c r="U487" s="15"/>
    </row>
    <row r="488" spans="1:21" x14ac:dyDescent="0.3">
      <c r="A488" s="3"/>
      <c r="B488" s="11"/>
      <c r="C488" s="11"/>
      <c r="D488" s="23"/>
      <c r="E488" s="23"/>
      <c r="F488" s="23"/>
      <c r="G488" s="23"/>
      <c r="H488" s="11"/>
      <c r="I488" s="11"/>
      <c r="J488" s="3"/>
      <c r="K488" s="12"/>
      <c r="L488" s="12"/>
      <c r="M488" s="12"/>
      <c r="N488" s="1"/>
      <c r="O488" s="12"/>
      <c r="P488" s="12"/>
      <c r="Q488" s="12"/>
      <c r="R488" s="1"/>
      <c r="S488" s="3"/>
      <c r="T488" s="3"/>
      <c r="U488" s="15"/>
    </row>
    <row r="489" spans="1:21" x14ac:dyDescent="0.3">
      <c r="A489" s="3"/>
      <c r="B489" s="11"/>
      <c r="C489" s="11"/>
      <c r="D489" s="23"/>
      <c r="E489" s="23"/>
      <c r="F489" s="23"/>
      <c r="G489" s="23"/>
      <c r="H489" s="11"/>
      <c r="I489" s="11"/>
      <c r="J489" s="3"/>
      <c r="K489" s="12"/>
      <c r="L489" s="12"/>
      <c r="M489" s="12"/>
      <c r="N489" s="1"/>
      <c r="O489" s="12"/>
      <c r="P489" s="12"/>
      <c r="Q489" s="12"/>
      <c r="R489" s="1"/>
      <c r="S489" s="3"/>
      <c r="T489" s="3"/>
      <c r="U489" s="15"/>
    </row>
    <row r="490" spans="1:21" x14ac:dyDescent="0.3">
      <c r="A490" s="3"/>
      <c r="B490" s="11"/>
      <c r="C490" s="11"/>
      <c r="D490" s="23"/>
      <c r="E490" s="23"/>
      <c r="F490" s="23"/>
      <c r="G490" s="23"/>
      <c r="H490" s="11"/>
      <c r="I490" s="11"/>
      <c r="J490" s="3"/>
      <c r="K490" s="12"/>
      <c r="L490" s="12"/>
      <c r="M490" s="12"/>
      <c r="N490" s="1"/>
      <c r="O490" s="12"/>
      <c r="P490" s="12"/>
      <c r="Q490" s="12"/>
      <c r="R490" s="1"/>
      <c r="S490" s="3"/>
      <c r="T490" s="3"/>
      <c r="U490" s="15"/>
    </row>
    <row r="491" spans="1:21" x14ac:dyDescent="0.3">
      <c r="A491" s="3"/>
      <c r="B491" s="11"/>
      <c r="C491" s="11"/>
      <c r="D491" s="23"/>
      <c r="E491" s="23"/>
      <c r="F491" s="23"/>
      <c r="G491" s="23"/>
      <c r="H491" s="11"/>
      <c r="I491" s="11"/>
      <c r="J491" s="3"/>
      <c r="K491" s="12"/>
      <c r="L491" s="12"/>
      <c r="M491" s="12"/>
      <c r="N491" s="1"/>
      <c r="O491" s="12"/>
      <c r="P491" s="12"/>
      <c r="Q491" s="12"/>
      <c r="R491" s="1"/>
      <c r="S491" s="3"/>
      <c r="T491" s="3"/>
      <c r="U491" s="15"/>
    </row>
    <row r="492" spans="1:21" x14ac:dyDescent="0.3">
      <c r="A492" s="3"/>
      <c r="B492" s="11"/>
      <c r="C492" s="11"/>
      <c r="D492" s="23"/>
      <c r="E492" s="23"/>
      <c r="F492" s="23"/>
      <c r="G492" s="23"/>
      <c r="H492" s="11"/>
      <c r="I492" s="11"/>
      <c r="J492" s="3"/>
      <c r="K492" s="12"/>
      <c r="L492" s="12"/>
      <c r="M492" s="12"/>
      <c r="N492" s="1"/>
      <c r="O492" s="12"/>
      <c r="P492" s="12"/>
      <c r="Q492" s="12"/>
      <c r="R492" s="1"/>
      <c r="S492" s="3"/>
      <c r="T492" s="3"/>
      <c r="U492" s="15"/>
    </row>
    <row r="493" spans="1:21" x14ac:dyDescent="0.3">
      <c r="A493" s="3"/>
      <c r="B493" s="11"/>
      <c r="C493" s="11"/>
      <c r="D493" s="23"/>
      <c r="E493" s="23"/>
      <c r="F493" s="23"/>
      <c r="G493" s="23"/>
      <c r="H493" s="11"/>
      <c r="I493" s="11"/>
      <c r="J493" s="3"/>
      <c r="K493" s="12"/>
      <c r="L493" s="12"/>
      <c r="M493" s="12"/>
      <c r="N493" s="1"/>
      <c r="O493" s="12"/>
      <c r="P493" s="12"/>
      <c r="Q493" s="12"/>
      <c r="R493" s="1"/>
      <c r="S493" s="3"/>
      <c r="T493" s="3"/>
      <c r="U493" s="15"/>
    </row>
    <row r="494" spans="1:21" x14ac:dyDescent="0.3">
      <c r="A494" s="3"/>
      <c r="B494" s="11"/>
      <c r="C494" s="11"/>
      <c r="D494" s="23"/>
      <c r="E494" s="23"/>
      <c r="F494" s="23"/>
      <c r="G494" s="23"/>
      <c r="H494" s="11"/>
      <c r="I494" s="11"/>
      <c r="J494" s="3"/>
      <c r="K494" s="12"/>
      <c r="L494" s="12"/>
      <c r="M494" s="12"/>
      <c r="N494" s="1"/>
      <c r="O494" s="12"/>
      <c r="P494" s="12"/>
      <c r="Q494" s="12"/>
      <c r="R494" s="1"/>
      <c r="S494" s="3"/>
      <c r="T494" s="3"/>
      <c r="U494" s="15"/>
    </row>
    <row r="495" spans="1:21" x14ac:dyDescent="0.3">
      <c r="A495" s="3"/>
      <c r="B495" s="11"/>
      <c r="C495" s="11"/>
      <c r="D495" s="23"/>
      <c r="E495" s="23"/>
      <c r="F495" s="23"/>
      <c r="G495" s="23"/>
      <c r="H495" s="11"/>
      <c r="I495" s="11"/>
      <c r="J495" s="3"/>
      <c r="K495" s="12"/>
      <c r="L495" s="12"/>
      <c r="M495" s="12"/>
      <c r="N495" s="1"/>
      <c r="O495" s="12"/>
      <c r="P495" s="12"/>
      <c r="Q495" s="12"/>
      <c r="R495" s="1"/>
      <c r="S495" s="3"/>
      <c r="T495" s="3"/>
      <c r="U495" s="15"/>
    </row>
    <row r="496" spans="1:21" x14ac:dyDescent="0.3">
      <c r="A496" s="3"/>
      <c r="B496" s="11"/>
      <c r="C496" s="11"/>
      <c r="D496" s="23"/>
      <c r="E496" s="23"/>
      <c r="F496" s="23"/>
      <c r="G496" s="23"/>
      <c r="H496" s="11"/>
      <c r="I496" s="11"/>
      <c r="J496" s="3"/>
      <c r="K496" s="12"/>
      <c r="L496" s="12"/>
      <c r="M496" s="12"/>
      <c r="N496" s="1"/>
      <c r="O496" s="12"/>
      <c r="P496" s="12"/>
      <c r="Q496" s="12"/>
      <c r="R496" s="1"/>
      <c r="S496" s="3"/>
      <c r="T496" s="3"/>
      <c r="U496" s="15"/>
    </row>
    <row r="497" spans="1:21" x14ac:dyDescent="0.3">
      <c r="A497" s="3"/>
      <c r="B497" s="11"/>
      <c r="C497" s="11"/>
      <c r="D497" s="23"/>
      <c r="E497" s="23"/>
      <c r="F497" s="23"/>
      <c r="G497" s="23"/>
      <c r="H497" s="11"/>
      <c r="I497" s="11"/>
      <c r="J497" s="3"/>
      <c r="K497" s="12"/>
      <c r="L497" s="12"/>
      <c r="M497" s="12"/>
      <c r="N497" s="1"/>
      <c r="O497" s="12"/>
      <c r="P497" s="12"/>
      <c r="Q497" s="12"/>
      <c r="R497" s="1"/>
      <c r="S497" s="3"/>
      <c r="T497" s="3"/>
      <c r="U497" s="15"/>
    </row>
    <row r="498" spans="1:21" x14ac:dyDescent="0.3">
      <c r="A498" s="3"/>
      <c r="B498" s="11"/>
      <c r="C498" s="11"/>
      <c r="D498" s="23"/>
      <c r="E498" s="23"/>
      <c r="F498" s="23"/>
      <c r="G498" s="23"/>
      <c r="H498" s="11"/>
      <c r="I498" s="11"/>
      <c r="J498" s="3"/>
      <c r="K498" s="12"/>
      <c r="L498" s="12"/>
      <c r="M498" s="12"/>
      <c r="N498" s="1"/>
      <c r="O498" s="12"/>
      <c r="P498" s="12"/>
      <c r="Q498" s="12"/>
      <c r="R498" s="1"/>
      <c r="S498" s="3"/>
      <c r="T498" s="3"/>
      <c r="U498" s="15"/>
    </row>
    <row r="499" spans="1:21" x14ac:dyDescent="0.3">
      <c r="A499" s="3"/>
      <c r="B499" s="11"/>
      <c r="C499" s="11"/>
      <c r="D499" s="23"/>
      <c r="E499" s="23"/>
      <c r="F499" s="23"/>
      <c r="G499" s="23"/>
      <c r="H499" s="11"/>
      <c r="I499" s="11"/>
      <c r="J499" s="3"/>
      <c r="K499" s="12"/>
      <c r="L499" s="12"/>
      <c r="M499" s="12"/>
      <c r="N499" s="1"/>
      <c r="O499" s="12"/>
      <c r="P499" s="12"/>
      <c r="Q499" s="12"/>
      <c r="R499" s="1"/>
      <c r="S499" s="3"/>
      <c r="T499" s="3"/>
      <c r="U499" s="15"/>
    </row>
    <row r="500" spans="1:21" x14ac:dyDescent="0.3">
      <c r="A500" s="3"/>
      <c r="B500" s="11"/>
      <c r="C500" s="11"/>
      <c r="D500" s="23"/>
      <c r="E500" s="23"/>
      <c r="F500" s="23"/>
      <c r="G500" s="23"/>
      <c r="H500" s="11"/>
      <c r="I500" s="11"/>
      <c r="J500" s="3"/>
      <c r="K500" s="12"/>
      <c r="L500" s="12"/>
      <c r="M500" s="12"/>
      <c r="N500" s="1"/>
      <c r="O500" s="12"/>
      <c r="P500" s="12"/>
      <c r="Q500" s="12"/>
      <c r="R500" s="1"/>
      <c r="S500" s="3"/>
      <c r="T500" s="3"/>
      <c r="U500" s="15"/>
    </row>
    <row r="501" spans="1:21" x14ac:dyDescent="0.3">
      <c r="A501" s="3"/>
      <c r="B501" s="11"/>
      <c r="C501" s="11"/>
      <c r="D501" s="23"/>
      <c r="E501" s="23"/>
      <c r="F501" s="23"/>
      <c r="G501" s="23"/>
      <c r="H501" s="11"/>
      <c r="I501" s="11"/>
      <c r="J501" s="3"/>
      <c r="K501" s="12"/>
      <c r="L501" s="12"/>
      <c r="M501" s="12"/>
      <c r="N501" s="1"/>
      <c r="O501" s="12"/>
      <c r="P501" s="12"/>
      <c r="Q501" s="12"/>
      <c r="R501" s="1"/>
      <c r="S501" s="3"/>
      <c r="T501" s="3"/>
      <c r="U501" s="15"/>
    </row>
    <row r="502" spans="1:21" x14ac:dyDescent="0.3">
      <c r="A502" s="3"/>
      <c r="B502" s="11"/>
      <c r="C502" s="11"/>
      <c r="D502" s="23"/>
      <c r="E502" s="23"/>
      <c r="F502" s="23"/>
      <c r="G502" s="23"/>
      <c r="H502" s="11"/>
      <c r="I502" s="11"/>
      <c r="J502" s="3"/>
      <c r="K502" s="12"/>
      <c r="L502" s="12"/>
      <c r="M502" s="12"/>
      <c r="N502" s="1"/>
      <c r="O502" s="12"/>
      <c r="P502" s="12"/>
      <c r="Q502" s="12"/>
      <c r="R502" s="1"/>
      <c r="S502" s="3"/>
      <c r="T502" s="3"/>
      <c r="U502" s="15"/>
    </row>
    <row r="503" spans="1:21" x14ac:dyDescent="0.3">
      <c r="A503" s="3"/>
      <c r="B503" s="11"/>
      <c r="C503" s="11"/>
      <c r="D503" s="23"/>
      <c r="E503" s="23"/>
      <c r="F503" s="23"/>
      <c r="G503" s="23"/>
      <c r="H503" s="11"/>
      <c r="I503" s="11"/>
      <c r="J503" s="3"/>
      <c r="K503" s="12"/>
      <c r="L503" s="12"/>
      <c r="M503" s="12"/>
      <c r="N503" s="1"/>
      <c r="O503" s="12"/>
      <c r="P503" s="12"/>
      <c r="Q503" s="12"/>
      <c r="R503" s="1"/>
      <c r="S503" s="3"/>
      <c r="T503" s="3"/>
      <c r="U503" s="15"/>
    </row>
    <row r="504" spans="1:21" x14ac:dyDescent="0.3">
      <c r="A504" s="3"/>
      <c r="B504" s="11"/>
      <c r="C504" s="11"/>
      <c r="D504" s="23"/>
      <c r="E504" s="23"/>
      <c r="F504" s="23"/>
      <c r="G504" s="23"/>
      <c r="H504" s="11"/>
      <c r="I504" s="11"/>
      <c r="J504" s="3"/>
      <c r="K504" s="12"/>
      <c r="L504" s="12"/>
      <c r="M504" s="12"/>
      <c r="N504" s="1"/>
      <c r="O504" s="12"/>
      <c r="P504" s="12"/>
      <c r="Q504" s="12"/>
      <c r="R504" s="1"/>
      <c r="S504" s="3"/>
      <c r="T504" s="3"/>
      <c r="U504" s="15"/>
    </row>
    <row r="505" spans="1:21" x14ac:dyDescent="0.3">
      <c r="A505" s="3"/>
      <c r="B505" s="11"/>
      <c r="C505" s="11"/>
      <c r="D505" s="23"/>
      <c r="E505" s="23"/>
      <c r="F505" s="23"/>
      <c r="G505" s="23"/>
      <c r="H505" s="11"/>
      <c r="I505" s="11"/>
      <c r="J505" s="3"/>
      <c r="K505" s="12"/>
      <c r="L505" s="12"/>
      <c r="M505" s="12"/>
      <c r="N505" s="1"/>
      <c r="O505" s="12"/>
      <c r="P505" s="12"/>
      <c r="Q505" s="12"/>
      <c r="R505" s="1"/>
      <c r="S505" s="3"/>
      <c r="T505" s="3"/>
      <c r="U505" s="15"/>
    </row>
    <row r="506" spans="1:21" x14ac:dyDescent="0.3">
      <c r="A506" s="3"/>
      <c r="B506" s="11"/>
      <c r="C506" s="11"/>
      <c r="D506" s="23"/>
      <c r="E506" s="23"/>
      <c r="F506" s="23"/>
      <c r="G506" s="23"/>
      <c r="H506" s="11"/>
      <c r="I506" s="11"/>
      <c r="J506" s="3"/>
      <c r="K506" s="12"/>
      <c r="L506" s="12"/>
      <c r="M506" s="12"/>
      <c r="N506" s="1"/>
      <c r="O506" s="12"/>
      <c r="P506" s="12"/>
      <c r="Q506" s="12"/>
      <c r="R506" s="1"/>
      <c r="S506" s="3"/>
      <c r="T506" s="3"/>
      <c r="U506" s="15"/>
    </row>
    <row r="507" spans="1:21" x14ac:dyDescent="0.3">
      <c r="A507" s="3"/>
      <c r="B507" s="11"/>
      <c r="C507" s="11"/>
      <c r="D507" s="23"/>
      <c r="E507" s="23"/>
      <c r="F507" s="23"/>
      <c r="G507" s="23"/>
      <c r="H507" s="11"/>
      <c r="I507" s="11"/>
      <c r="J507" s="3"/>
      <c r="K507" s="12"/>
      <c r="L507" s="12"/>
      <c r="M507" s="12"/>
      <c r="N507" s="1"/>
      <c r="O507" s="12"/>
      <c r="P507" s="12"/>
      <c r="Q507" s="12"/>
      <c r="R507" s="1"/>
      <c r="S507" s="3"/>
      <c r="T507" s="3"/>
      <c r="U507" s="15"/>
    </row>
    <row r="508" spans="1:21" x14ac:dyDescent="0.3">
      <c r="A508" s="3"/>
      <c r="B508" s="11"/>
      <c r="C508" s="11"/>
      <c r="D508" s="23"/>
      <c r="E508" s="23"/>
      <c r="F508" s="23"/>
      <c r="G508" s="23"/>
      <c r="H508" s="11"/>
      <c r="I508" s="11"/>
      <c r="J508" s="3"/>
      <c r="K508" s="12"/>
      <c r="L508" s="12"/>
      <c r="M508" s="12"/>
      <c r="N508" s="1"/>
      <c r="O508" s="12"/>
      <c r="P508" s="12"/>
      <c r="Q508" s="12"/>
      <c r="R508" s="1"/>
      <c r="S508" s="3"/>
      <c r="T508" s="3"/>
      <c r="U508" s="15"/>
    </row>
    <row r="509" spans="1:21" x14ac:dyDescent="0.3">
      <c r="A509" s="3"/>
      <c r="B509" s="11"/>
      <c r="C509" s="11"/>
      <c r="D509" s="23"/>
      <c r="E509" s="23"/>
      <c r="F509" s="23"/>
      <c r="G509" s="23"/>
      <c r="H509" s="11"/>
      <c r="I509" s="11"/>
      <c r="J509" s="3"/>
      <c r="K509" s="12"/>
      <c r="L509" s="12"/>
      <c r="M509" s="12"/>
      <c r="N509" s="1"/>
      <c r="O509" s="12"/>
      <c r="P509" s="12"/>
      <c r="Q509" s="12"/>
      <c r="R509" s="1"/>
      <c r="S509" s="3"/>
      <c r="T509" s="3"/>
      <c r="U509" s="15"/>
    </row>
    <row r="510" spans="1:21" x14ac:dyDescent="0.3">
      <c r="A510" s="3"/>
      <c r="B510" s="11"/>
      <c r="C510" s="11"/>
      <c r="D510" s="23"/>
      <c r="E510" s="23"/>
      <c r="F510" s="23"/>
      <c r="G510" s="23"/>
      <c r="H510" s="11"/>
      <c r="I510" s="11"/>
      <c r="J510" s="3"/>
      <c r="K510" s="12"/>
      <c r="L510" s="12"/>
      <c r="M510" s="12"/>
      <c r="N510" s="1"/>
      <c r="O510" s="12"/>
      <c r="P510" s="12"/>
      <c r="Q510" s="12"/>
      <c r="R510" s="1"/>
      <c r="S510" s="3"/>
      <c r="T510" s="3"/>
      <c r="U510" s="15"/>
    </row>
    <row r="511" spans="1:21" x14ac:dyDescent="0.3">
      <c r="A511" s="3"/>
      <c r="B511" s="11"/>
      <c r="C511" s="11"/>
      <c r="D511" s="23"/>
      <c r="E511" s="23"/>
      <c r="F511" s="23"/>
      <c r="G511" s="23"/>
      <c r="H511" s="11"/>
      <c r="I511" s="11"/>
      <c r="J511" s="3"/>
      <c r="K511" s="12"/>
      <c r="L511" s="12"/>
      <c r="M511" s="12"/>
      <c r="N511" s="1"/>
      <c r="O511" s="12"/>
      <c r="P511" s="12"/>
      <c r="Q511" s="12"/>
      <c r="R511" s="1"/>
      <c r="S511" s="3"/>
      <c r="T511" s="3"/>
      <c r="U511" s="15"/>
    </row>
    <row r="512" spans="1:21" x14ac:dyDescent="0.3">
      <c r="A512" s="3"/>
      <c r="B512" s="11"/>
      <c r="C512" s="11"/>
      <c r="D512" s="23"/>
      <c r="E512" s="23"/>
      <c r="F512" s="23"/>
      <c r="G512" s="23"/>
      <c r="H512" s="11"/>
      <c r="I512" s="11"/>
      <c r="J512" s="3"/>
      <c r="K512" s="12"/>
      <c r="L512" s="12"/>
      <c r="M512" s="12"/>
      <c r="N512" s="1"/>
      <c r="O512" s="12"/>
      <c r="P512" s="12"/>
      <c r="Q512" s="12"/>
      <c r="R512" s="1"/>
      <c r="S512" s="3"/>
      <c r="T512" s="3"/>
      <c r="U512" s="15"/>
    </row>
    <row r="513" spans="1:21" x14ac:dyDescent="0.3">
      <c r="A513" s="3"/>
      <c r="B513" s="11"/>
      <c r="C513" s="11"/>
      <c r="D513" s="23"/>
      <c r="E513" s="23"/>
      <c r="F513" s="23"/>
      <c r="G513" s="23"/>
      <c r="H513" s="11"/>
      <c r="I513" s="11"/>
      <c r="J513" s="3"/>
      <c r="K513" s="12"/>
      <c r="L513" s="12"/>
      <c r="M513" s="12"/>
      <c r="N513" s="1"/>
      <c r="O513" s="12"/>
      <c r="P513" s="12"/>
      <c r="Q513" s="12"/>
      <c r="R513" s="1"/>
      <c r="S513" s="3"/>
      <c r="T513" s="3"/>
      <c r="U513" s="15"/>
    </row>
    <row r="514" spans="1:21" x14ac:dyDescent="0.3">
      <c r="A514" s="3"/>
      <c r="B514" s="11"/>
      <c r="C514" s="11"/>
      <c r="D514" s="23"/>
      <c r="E514" s="23"/>
      <c r="F514" s="23"/>
      <c r="G514" s="23"/>
      <c r="H514" s="11"/>
      <c r="I514" s="11"/>
      <c r="J514" s="3"/>
      <c r="K514" s="12"/>
      <c r="L514" s="12"/>
      <c r="M514" s="12"/>
      <c r="N514" s="1"/>
      <c r="O514" s="12"/>
      <c r="P514" s="12"/>
      <c r="Q514" s="12"/>
      <c r="R514" s="1"/>
      <c r="S514" s="3"/>
      <c r="T514" s="3"/>
      <c r="U514" s="15"/>
    </row>
    <row r="515" spans="1:21" x14ac:dyDescent="0.3">
      <c r="A515" s="3"/>
      <c r="B515" s="11"/>
      <c r="C515" s="11"/>
      <c r="D515" s="23"/>
      <c r="E515" s="23"/>
      <c r="F515" s="23"/>
      <c r="G515" s="23"/>
      <c r="H515" s="11"/>
      <c r="I515" s="11"/>
      <c r="J515" s="3"/>
      <c r="K515" s="12"/>
      <c r="L515" s="12"/>
      <c r="M515" s="12"/>
      <c r="N515" s="1"/>
      <c r="O515" s="12"/>
      <c r="P515" s="12"/>
      <c r="Q515" s="12"/>
      <c r="R515" s="1"/>
      <c r="S515" s="3"/>
      <c r="T515" s="3"/>
      <c r="U515" s="15"/>
    </row>
    <row r="516" spans="1:21" x14ac:dyDescent="0.3">
      <c r="A516" s="3"/>
      <c r="B516" s="11"/>
      <c r="C516" s="11"/>
      <c r="D516" s="23"/>
      <c r="E516" s="23"/>
      <c r="F516" s="23"/>
      <c r="G516" s="23"/>
      <c r="H516" s="11"/>
      <c r="I516" s="11"/>
      <c r="J516" s="3"/>
      <c r="K516" s="12"/>
      <c r="L516" s="12"/>
      <c r="M516" s="12"/>
      <c r="N516" s="1"/>
      <c r="O516" s="12"/>
      <c r="P516" s="12"/>
      <c r="Q516" s="12"/>
      <c r="R516" s="1"/>
      <c r="S516" s="3"/>
      <c r="T516" s="3"/>
      <c r="U516" s="15"/>
    </row>
    <row r="517" spans="1:21" x14ac:dyDescent="0.3">
      <c r="A517" s="3"/>
      <c r="B517" s="11"/>
      <c r="C517" s="11"/>
      <c r="D517" s="23"/>
      <c r="E517" s="23"/>
      <c r="F517" s="23"/>
      <c r="G517" s="23"/>
      <c r="H517" s="11"/>
      <c r="I517" s="11"/>
      <c r="J517" s="3"/>
      <c r="K517" s="12"/>
      <c r="L517" s="12"/>
      <c r="M517" s="12"/>
      <c r="N517" s="1"/>
      <c r="O517" s="12"/>
      <c r="P517" s="12"/>
      <c r="Q517" s="12"/>
      <c r="R517" s="1"/>
      <c r="S517" s="3"/>
      <c r="T517" s="3"/>
      <c r="U517" s="15"/>
    </row>
    <row r="518" spans="1:21" x14ac:dyDescent="0.3">
      <c r="A518" s="3"/>
      <c r="B518" s="11"/>
      <c r="C518" s="11"/>
      <c r="D518" s="23"/>
      <c r="E518" s="23"/>
      <c r="F518" s="23"/>
      <c r="G518" s="23"/>
      <c r="H518" s="11"/>
      <c r="I518" s="11"/>
      <c r="J518" s="3"/>
      <c r="K518" s="12"/>
      <c r="L518" s="12"/>
      <c r="M518" s="12"/>
      <c r="N518" s="1"/>
      <c r="O518" s="12"/>
      <c r="P518" s="12"/>
      <c r="Q518" s="12"/>
      <c r="R518" s="1"/>
      <c r="S518" s="3"/>
      <c r="T518" s="3"/>
      <c r="U518" s="15"/>
    </row>
    <row r="519" spans="1:21" x14ac:dyDescent="0.3">
      <c r="A519" s="3"/>
      <c r="B519" s="11"/>
      <c r="C519" s="11"/>
      <c r="D519" s="23"/>
      <c r="E519" s="23"/>
      <c r="F519" s="23"/>
      <c r="G519" s="23"/>
      <c r="H519" s="11"/>
      <c r="I519" s="11"/>
      <c r="J519" s="3"/>
      <c r="K519" s="12"/>
      <c r="L519" s="12"/>
      <c r="M519" s="12"/>
      <c r="N519" s="1"/>
      <c r="O519" s="12"/>
      <c r="P519" s="12"/>
      <c r="Q519" s="12"/>
      <c r="R519" s="1"/>
      <c r="S519" s="3"/>
      <c r="T519" s="3"/>
      <c r="U519" s="15"/>
    </row>
    <row r="520" spans="1:21" x14ac:dyDescent="0.3">
      <c r="A520" s="3"/>
      <c r="B520" s="11"/>
      <c r="C520" s="11"/>
      <c r="D520" s="23"/>
      <c r="E520" s="23"/>
      <c r="F520" s="23"/>
      <c r="G520" s="23"/>
      <c r="H520" s="11"/>
      <c r="I520" s="11"/>
      <c r="J520" s="3"/>
      <c r="K520" s="12"/>
      <c r="L520" s="12"/>
      <c r="M520" s="12"/>
      <c r="N520" s="1"/>
      <c r="O520" s="12"/>
      <c r="P520" s="12"/>
      <c r="Q520" s="12"/>
      <c r="R520" s="1"/>
      <c r="S520" s="3"/>
      <c r="T520" s="3"/>
      <c r="U520" s="15"/>
    </row>
    <row r="521" spans="1:21" x14ac:dyDescent="0.3">
      <c r="A521" s="3"/>
      <c r="B521" s="11"/>
      <c r="C521" s="11"/>
      <c r="D521" s="23"/>
      <c r="E521" s="23"/>
      <c r="F521" s="23"/>
      <c r="G521" s="23"/>
      <c r="H521" s="11"/>
      <c r="I521" s="11"/>
      <c r="J521" s="3"/>
      <c r="K521" s="12"/>
      <c r="L521" s="12"/>
      <c r="M521" s="12"/>
      <c r="N521" s="1"/>
      <c r="O521" s="12"/>
      <c r="P521" s="12"/>
      <c r="Q521" s="12"/>
      <c r="R521" s="1"/>
      <c r="S521" s="3"/>
      <c r="T521" s="3"/>
      <c r="U521" s="15"/>
    </row>
    <row r="522" spans="1:21" x14ac:dyDescent="0.3">
      <c r="A522" s="3"/>
      <c r="B522" s="11"/>
      <c r="C522" s="11"/>
      <c r="D522" s="23"/>
      <c r="E522" s="23"/>
      <c r="F522" s="23"/>
      <c r="G522" s="23"/>
      <c r="H522" s="11"/>
      <c r="I522" s="11"/>
      <c r="J522" s="3"/>
      <c r="K522" s="12"/>
      <c r="L522" s="12"/>
      <c r="M522" s="12"/>
      <c r="N522" s="1"/>
      <c r="O522" s="12"/>
      <c r="P522" s="12"/>
      <c r="Q522" s="12"/>
      <c r="R522" s="1"/>
      <c r="S522" s="3"/>
      <c r="T522" s="3"/>
      <c r="U522" s="15"/>
    </row>
    <row r="523" spans="1:21" x14ac:dyDescent="0.3">
      <c r="A523" s="3"/>
      <c r="B523" s="11"/>
      <c r="C523" s="11"/>
      <c r="D523" s="23"/>
      <c r="E523" s="23"/>
      <c r="F523" s="23"/>
      <c r="G523" s="23"/>
      <c r="H523" s="11"/>
      <c r="I523" s="11"/>
      <c r="J523" s="3"/>
      <c r="K523" s="12"/>
      <c r="L523" s="12"/>
      <c r="M523" s="12"/>
      <c r="N523" s="1"/>
      <c r="O523" s="12"/>
      <c r="P523" s="12"/>
      <c r="Q523" s="12"/>
      <c r="R523" s="1"/>
      <c r="S523" s="3"/>
      <c r="T523" s="3"/>
      <c r="U523" s="15"/>
    </row>
    <row r="524" spans="1:21" x14ac:dyDescent="0.3">
      <c r="A524" s="3"/>
      <c r="B524" s="11"/>
      <c r="C524" s="11"/>
      <c r="D524" s="23"/>
      <c r="E524" s="23"/>
      <c r="F524" s="23"/>
      <c r="G524" s="23"/>
      <c r="H524" s="11"/>
      <c r="I524" s="11"/>
      <c r="J524" s="3"/>
      <c r="K524" s="12"/>
      <c r="L524" s="12"/>
      <c r="M524" s="12"/>
      <c r="N524" s="1"/>
      <c r="O524" s="12"/>
      <c r="P524" s="12"/>
      <c r="Q524" s="12"/>
      <c r="R524" s="1"/>
      <c r="S524" s="3"/>
      <c r="T524" s="3"/>
      <c r="U524" s="15"/>
    </row>
    <row r="525" spans="1:21" x14ac:dyDescent="0.3">
      <c r="A525" s="3"/>
      <c r="B525" s="11"/>
      <c r="C525" s="11"/>
      <c r="D525" s="23"/>
      <c r="E525" s="23"/>
      <c r="F525" s="23"/>
      <c r="G525" s="23"/>
      <c r="H525" s="11"/>
      <c r="I525" s="11"/>
      <c r="J525" s="3"/>
      <c r="K525" s="12"/>
      <c r="L525" s="12"/>
      <c r="M525" s="12"/>
      <c r="N525" s="1"/>
      <c r="O525" s="12"/>
      <c r="P525" s="12"/>
      <c r="Q525" s="12"/>
      <c r="R525" s="1"/>
      <c r="S525" s="3"/>
      <c r="T525" s="3"/>
      <c r="U525" s="15"/>
    </row>
    <row r="526" spans="1:21" x14ac:dyDescent="0.3">
      <c r="A526" s="3"/>
      <c r="B526" s="11"/>
      <c r="C526" s="11"/>
      <c r="D526" s="23"/>
      <c r="E526" s="23"/>
      <c r="F526" s="23"/>
      <c r="G526" s="23"/>
      <c r="H526" s="11"/>
      <c r="I526" s="11"/>
      <c r="J526" s="3"/>
      <c r="K526" s="12"/>
      <c r="L526" s="12"/>
      <c r="M526" s="12"/>
      <c r="N526" s="1"/>
      <c r="O526" s="12"/>
      <c r="P526" s="12"/>
      <c r="Q526" s="12"/>
      <c r="R526" s="1"/>
      <c r="S526" s="3"/>
      <c r="T526" s="3"/>
      <c r="U526" s="15"/>
    </row>
    <row r="527" spans="1:21" x14ac:dyDescent="0.3">
      <c r="A527" s="3"/>
      <c r="B527" s="11"/>
      <c r="C527" s="11"/>
      <c r="D527" s="23"/>
      <c r="E527" s="23"/>
      <c r="F527" s="23"/>
      <c r="G527" s="23"/>
      <c r="H527" s="11"/>
      <c r="I527" s="11"/>
      <c r="J527" s="3"/>
      <c r="K527" s="12"/>
      <c r="L527" s="12"/>
      <c r="M527" s="12"/>
      <c r="N527" s="1"/>
      <c r="O527" s="12"/>
      <c r="P527" s="12"/>
      <c r="Q527" s="12"/>
      <c r="R527" s="1"/>
      <c r="S527" s="3"/>
      <c r="T527" s="3"/>
      <c r="U527" s="15"/>
    </row>
    <row r="528" spans="1:21" x14ac:dyDescent="0.3">
      <c r="A528" s="3"/>
      <c r="B528" s="11"/>
      <c r="C528" s="11"/>
      <c r="D528" s="23"/>
      <c r="E528" s="23"/>
      <c r="F528" s="23"/>
      <c r="G528" s="23"/>
      <c r="H528" s="11"/>
      <c r="I528" s="11"/>
      <c r="J528" s="3"/>
      <c r="K528" s="12"/>
      <c r="L528" s="12"/>
      <c r="M528" s="12"/>
      <c r="N528" s="1"/>
      <c r="O528" s="12"/>
      <c r="P528" s="12"/>
      <c r="Q528" s="12"/>
      <c r="R528" s="1"/>
      <c r="S528" s="3"/>
      <c r="T528" s="3"/>
      <c r="U528" s="15"/>
    </row>
    <row r="529" spans="1:21" x14ac:dyDescent="0.3">
      <c r="A529" s="3"/>
      <c r="B529" s="11"/>
      <c r="C529" s="11"/>
      <c r="D529" s="23"/>
      <c r="E529" s="23"/>
      <c r="F529" s="23"/>
      <c r="G529" s="23"/>
      <c r="H529" s="11"/>
      <c r="I529" s="11"/>
      <c r="J529" s="3"/>
      <c r="K529" s="12"/>
      <c r="L529" s="12"/>
      <c r="M529" s="12"/>
      <c r="N529" s="1"/>
      <c r="O529" s="12"/>
      <c r="P529" s="12"/>
      <c r="Q529" s="12"/>
      <c r="R529" s="1"/>
      <c r="S529" s="3"/>
      <c r="T529" s="3"/>
      <c r="U529" s="15"/>
    </row>
    <row r="530" spans="1:21" x14ac:dyDescent="0.3">
      <c r="A530" s="3"/>
      <c r="B530" s="11"/>
      <c r="C530" s="11"/>
      <c r="D530" s="23"/>
      <c r="E530" s="23"/>
      <c r="F530" s="23"/>
      <c r="G530" s="23"/>
      <c r="H530" s="11"/>
      <c r="I530" s="11"/>
      <c r="J530" s="3"/>
      <c r="K530" s="12"/>
      <c r="L530" s="12"/>
      <c r="M530" s="12"/>
      <c r="N530" s="1"/>
      <c r="O530" s="12"/>
      <c r="P530" s="12"/>
      <c r="Q530" s="12"/>
      <c r="R530" s="1"/>
      <c r="S530" s="3"/>
      <c r="T530" s="3"/>
      <c r="U530" s="15"/>
    </row>
    <row r="531" spans="1:21" x14ac:dyDescent="0.3">
      <c r="A531" s="3"/>
      <c r="B531" s="11"/>
      <c r="C531" s="11"/>
      <c r="D531" s="23"/>
      <c r="E531" s="23"/>
      <c r="F531" s="23"/>
      <c r="G531" s="23"/>
      <c r="H531" s="11"/>
      <c r="I531" s="11"/>
      <c r="J531" s="3"/>
      <c r="K531" s="12"/>
      <c r="L531" s="12"/>
      <c r="M531" s="12"/>
      <c r="N531" s="1"/>
      <c r="O531" s="12"/>
      <c r="P531" s="12"/>
      <c r="Q531" s="12"/>
      <c r="R531" s="1"/>
      <c r="S531" s="3"/>
      <c r="T531" s="3"/>
      <c r="U531" s="15"/>
    </row>
    <row r="532" spans="1:21" x14ac:dyDescent="0.3">
      <c r="A532" s="3"/>
      <c r="B532" s="11"/>
      <c r="C532" s="11"/>
      <c r="D532" s="23"/>
      <c r="E532" s="23"/>
      <c r="F532" s="23"/>
      <c r="G532" s="23"/>
      <c r="H532" s="11"/>
      <c r="I532" s="11"/>
      <c r="J532" s="3"/>
      <c r="K532" s="12"/>
      <c r="L532" s="12"/>
      <c r="M532" s="12"/>
      <c r="N532" s="1"/>
      <c r="O532" s="12"/>
      <c r="P532" s="12"/>
      <c r="Q532" s="12"/>
      <c r="R532" s="1"/>
      <c r="S532" s="3"/>
      <c r="T532" s="3"/>
      <c r="U532" s="15"/>
    </row>
    <row r="533" spans="1:21" x14ac:dyDescent="0.3">
      <c r="A533" s="3"/>
      <c r="B533" s="11"/>
      <c r="C533" s="11"/>
      <c r="D533" s="23"/>
      <c r="E533" s="23"/>
      <c r="F533" s="23"/>
      <c r="G533" s="23"/>
      <c r="H533" s="11"/>
      <c r="I533" s="11"/>
      <c r="J533" s="3"/>
      <c r="K533" s="12"/>
      <c r="L533" s="12"/>
      <c r="M533" s="12"/>
      <c r="N533" s="1"/>
      <c r="O533" s="12"/>
      <c r="P533" s="12"/>
      <c r="Q533" s="12"/>
      <c r="R533" s="1"/>
      <c r="S533" s="3"/>
      <c r="T533" s="3"/>
      <c r="U533" s="15"/>
    </row>
    <row r="534" spans="1:21" x14ac:dyDescent="0.3">
      <c r="A534" s="3"/>
      <c r="B534" s="11"/>
      <c r="C534" s="11"/>
      <c r="D534" s="23"/>
      <c r="E534" s="23"/>
      <c r="F534" s="23"/>
      <c r="G534" s="23"/>
      <c r="H534" s="11"/>
      <c r="I534" s="11"/>
      <c r="J534" s="3"/>
      <c r="K534" s="12"/>
      <c r="L534" s="12"/>
      <c r="M534" s="12"/>
      <c r="N534" s="1"/>
      <c r="O534" s="12"/>
      <c r="P534" s="12"/>
      <c r="Q534" s="12"/>
      <c r="R534" s="1"/>
      <c r="S534" s="3"/>
      <c r="T534" s="3"/>
      <c r="U534" s="15"/>
    </row>
    <row r="535" spans="1:21" x14ac:dyDescent="0.3">
      <c r="A535" s="3"/>
      <c r="B535" s="11"/>
      <c r="C535" s="11"/>
      <c r="D535" s="23"/>
      <c r="E535" s="23"/>
      <c r="F535" s="23"/>
      <c r="G535" s="23"/>
      <c r="H535" s="11"/>
      <c r="I535" s="11"/>
      <c r="J535" s="3"/>
      <c r="K535" s="12"/>
      <c r="L535" s="12"/>
      <c r="M535" s="12"/>
      <c r="N535" s="1"/>
      <c r="O535" s="12"/>
      <c r="P535" s="12"/>
      <c r="Q535" s="12"/>
      <c r="R535" s="1"/>
      <c r="S535" s="3"/>
      <c r="T535" s="3"/>
      <c r="U535" s="15"/>
    </row>
    <row r="536" spans="1:21" x14ac:dyDescent="0.3">
      <c r="A536" s="3"/>
      <c r="B536" s="11"/>
      <c r="C536" s="11"/>
      <c r="D536" s="23"/>
      <c r="E536" s="23"/>
      <c r="F536" s="23"/>
      <c r="G536" s="23"/>
      <c r="H536" s="11"/>
      <c r="I536" s="11"/>
      <c r="J536" s="3"/>
      <c r="K536" s="12"/>
      <c r="L536" s="12"/>
      <c r="M536" s="12"/>
      <c r="N536" s="1"/>
      <c r="O536" s="12"/>
      <c r="P536" s="12"/>
      <c r="Q536" s="12"/>
      <c r="R536" s="1"/>
      <c r="S536" s="3"/>
      <c r="T536" s="3"/>
      <c r="U536" s="15"/>
    </row>
    <row r="537" spans="1:21" x14ac:dyDescent="0.3">
      <c r="A537" s="3"/>
      <c r="B537" s="11"/>
      <c r="C537" s="11"/>
      <c r="D537" s="23"/>
      <c r="E537" s="23"/>
      <c r="F537" s="23"/>
      <c r="G537" s="23"/>
      <c r="H537" s="11"/>
      <c r="I537" s="11"/>
      <c r="J537" s="3"/>
      <c r="K537" s="12"/>
      <c r="L537" s="12"/>
      <c r="M537" s="12"/>
      <c r="N537" s="1"/>
      <c r="O537" s="12"/>
      <c r="P537" s="12"/>
      <c r="Q537" s="12"/>
      <c r="R537" s="1"/>
      <c r="S537" s="3"/>
      <c r="T537" s="3"/>
      <c r="U537" s="15"/>
    </row>
    <row r="538" spans="1:21" x14ac:dyDescent="0.3">
      <c r="A538" s="3"/>
      <c r="B538" s="11"/>
      <c r="C538" s="11"/>
      <c r="D538" s="23"/>
      <c r="E538" s="23"/>
      <c r="F538" s="23"/>
      <c r="G538" s="23"/>
      <c r="H538" s="11"/>
      <c r="I538" s="11"/>
      <c r="J538" s="3"/>
      <c r="K538" s="12"/>
      <c r="L538" s="12"/>
      <c r="M538" s="12"/>
      <c r="N538" s="1"/>
      <c r="O538" s="12"/>
      <c r="P538" s="12"/>
      <c r="Q538" s="12"/>
      <c r="R538" s="1"/>
      <c r="S538" s="3"/>
      <c r="T538" s="3"/>
      <c r="U538" s="15"/>
    </row>
    <row r="539" spans="1:21" x14ac:dyDescent="0.3">
      <c r="A539" s="3"/>
      <c r="B539" s="11"/>
      <c r="C539" s="11"/>
      <c r="D539" s="23"/>
      <c r="E539" s="23"/>
      <c r="F539" s="23"/>
      <c r="G539" s="23"/>
      <c r="H539" s="11"/>
      <c r="I539" s="11"/>
      <c r="J539" s="3"/>
      <c r="K539" s="12"/>
      <c r="L539" s="12"/>
      <c r="M539" s="12"/>
      <c r="N539" s="1"/>
      <c r="O539" s="12"/>
      <c r="P539" s="12"/>
      <c r="Q539" s="12"/>
      <c r="R539" s="1"/>
      <c r="S539" s="3"/>
      <c r="T539" s="3"/>
      <c r="U539" s="15"/>
    </row>
    <row r="540" spans="1:21" x14ac:dyDescent="0.3">
      <c r="A540" s="3"/>
      <c r="B540" s="11"/>
      <c r="C540" s="11"/>
      <c r="D540" s="23"/>
      <c r="E540" s="23"/>
      <c r="F540" s="23"/>
      <c r="G540" s="23"/>
      <c r="H540" s="11"/>
      <c r="I540" s="11"/>
      <c r="J540" s="3"/>
      <c r="K540" s="12"/>
      <c r="L540" s="12"/>
      <c r="M540" s="12"/>
      <c r="N540" s="1"/>
      <c r="O540" s="12"/>
      <c r="P540" s="12"/>
      <c r="Q540" s="12"/>
      <c r="R540" s="1"/>
      <c r="S540" s="3"/>
      <c r="T540" s="3"/>
      <c r="U540" s="15"/>
    </row>
    <row r="541" spans="1:21" x14ac:dyDescent="0.3">
      <c r="A541" s="3"/>
      <c r="B541" s="11"/>
      <c r="C541" s="11"/>
      <c r="D541" s="23"/>
      <c r="E541" s="23"/>
      <c r="F541" s="23"/>
      <c r="G541" s="23"/>
      <c r="H541" s="11"/>
      <c r="I541" s="11"/>
      <c r="J541" s="3"/>
      <c r="K541" s="12"/>
      <c r="L541" s="12"/>
      <c r="M541" s="12"/>
      <c r="N541" s="1"/>
      <c r="O541" s="12"/>
      <c r="P541" s="12"/>
      <c r="Q541" s="12"/>
      <c r="R541" s="1"/>
      <c r="S541" s="3"/>
      <c r="T541" s="3"/>
      <c r="U541" s="15"/>
    </row>
    <row r="542" spans="1:21" x14ac:dyDescent="0.3">
      <c r="A542" s="3"/>
      <c r="B542" s="11"/>
      <c r="C542" s="11"/>
      <c r="D542" s="23"/>
      <c r="E542" s="23"/>
      <c r="F542" s="23"/>
      <c r="G542" s="23"/>
      <c r="H542" s="11"/>
      <c r="I542" s="11"/>
      <c r="J542" s="3"/>
      <c r="K542" s="12"/>
      <c r="L542" s="12"/>
      <c r="M542" s="12"/>
      <c r="N542" s="1"/>
      <c r="O542" s="12"/>
      <c r="P542" s="12"/>
      <c r="Q542" s="12"/>
      <c r="R542" s="1"/>
      <c r="S542" s="3"/>
      <c r="T542" s="3"/>
      <c r="U542" s="15"/>
    </row>
    <row r="543" spans="1:21" x14ac:dyDescent="0.3">
      <c r="A543" s="3"/>
      <c r="B543" s="11"/>
      <c r="C543" s="11"/>
      <c r="D543" s="23"/>
      <c r="E543" s="23"/>
      <c r="F543" s="23"/>
      <c r="G543" s="23"/>
      <c r="H543" s="11"/>
      <c r="I543" s="11"/>
      <c r="J543" s="3"/>
      <c r="K543" s="12"/>
      <c r="L543" s="12"/>
      <c r="M543" s="12"/>
      <c r="N543" s="1"/>
      <c r="O543" s="12"/>
      <c r="P543" s="12"/>
      <c r="Q543" s="12"/>
      <c r="R543" s="1"/>
      <c r="S543" s="3"/>
      <c r="T543" s="3"/>
      <c r="U543" s="15"/>
    </row>
    <row r="544" spans="1:21" x14ac:dyDescent="0.3">
      <c r="A544" s="3"/>
      <c r="B544" s="11"/>
      <c r="C544" s="11"/>
      <c r="D544" s="23"/>
      <c r="E544" s="23"/>
      <c r="F544" s="23"/>
      <c r="G544" s="23"/>
      <c r="H544" s="11"/>
      <c r="I544" s="11"/>
      <c r="J544" s="3"/>
      <c r="K544" s="12"/>
      <c r="L544" s="12"/>
      <c r="M544" s="12"/>
      <c r="N544" s="1"/>
      <c r="O544" s="12"/>
      <c r="P544" s="12"/>
      <c r="Q544" s="12"/>
      <c r="R544" s="1"/>
      <c r="S544" s="3"/>
      <c r="T544" s="3"/>
      <c r="U544" s="15"/>
    </row>
    <row r="545" spans="1:21" x14ac:dyDescent="0.3">
      <c r="A545" s="3"/>
      <c r="B545" s="11"/>
      <c r="C545" s="11"/>
      <c r="D545" s="23"/>
      <c r="E545" s="23"/>
      <c r="F545" s="23"/>
      <c r="G545" s="23"/>
      <c r="H545" s="11"/>
      <c r="I545" s="11"/>
      <c r="J545" s="3"/>
      <c r="K545" s="12"/>
      <c r="L545" s="12"/>
      <c r="M545" s="12"/>
      <c r="N545" s="1"/>
      <c r="O545" s="12"/>
      <c r="P545" s="12"/>
      <c r="Q545" s="12"/>
      <c r="R545" s="1"/>
      <c r="S545" s="3"/>
      <c r="T545" s="3"/>
      <c r="U545" s="15"/>
    </row>
    <row r="546" spans="1:21" x14ac:dyDescent="0.3">
      <c r="A546" s="3"/>
      <c r="B546" s="11"/>
      <c r="C546" s="11"/>
      <c r="D546" s="23"/>
      <c r="E546" s="23"/>
      <c r="F546" s="23"/>
      <c r="G546" s="23"/>
      <c r="H546" s="11"/>
      <c r="I546" s="11"/>
      <c r="J546" s="3"/>
      <c r="K546" s="12"/>
      <c r="L546" s="12"/>
      <c r="M546" s="12"/>
      <c r="N546" s="1"/>
      <c r="O546" s="12"/>
      <c r="P546" s="12"/>
      <c r="Q546" s="12"/>
      <c r="R546" s="1"/>
      <c r="S546" s="3"/>
      <c r="T546" s="3"/>
      <c r="U546" s="15"/>
    </row>
    <row r="547" spans="1:21" x14ac:dyDescent="0.3">
      <c r="A547" s="3"/>
      <c r="B547" s="11"/>
      <c r="C547" s="11"/>
      <c r="D547" s="23"/>
      <c r="E547" s="23"/>
      <c r="F547" s="23"/>
      <c r="G547" s="23"/>
      <c r="H547" s="11"/>
      <c r="I547" s="11"/>
      <c r="J547" s="3"/>
      <c r="K547" s="12"/>
      <c r="L547" s="12"/>
      <c r="M547" s="12"/>
      <c r="N547" s="1"/>
      <c r="O547" s="12"/>
      <c r="P547" s="12"/>
      <c r="Q547" s="12"/>
      <c r="R547" s="1"/>
      <c r="S547" s="3"/>
      <c r="T547" s="3"/>
      <c r="U547" s="15"/>
    </row>
    <row r="548" spans="1:21" x14ac:dyDescent="0.3">
      <c r="A548" s="3"/>
      <c r="B548" s="11"/>
      <c r="C548" s="11"/>
      <c r="D548" s="23"/>
      <c r="E548" s="23"/>
      <c r="F548" s="23"/>
      <c r="G548" s="23"/>
      <c r="H548" s="11"/>
      <c r="I548" s="11"/>
      <c r="J548" s="3"/>
      <c r="K548" s="12"/>
      <c r="L548" s="12"/>
      <c r="M548" s="12"/>
      <c r="N548" s="1"/>
      <c r="O548" s="12"/>
      <c r="P548" s="12"/>
      <c r="Q548" s="12"/>
      <c r="R548" s="1"/>
      <c r="S548" s="3"/>
      <c r="T548" s="3"/>
      <c r="U548" s="15"/>
    </row>
    <row r="549" spans="1:21" x14ac:dyDescent="0.3">
      <c r="A549" s="3"/>
      <c r="B549" s="11"/>
      <c r="C549" s="11"/>
      <c r="D549" s="23"/>
      <c r="E549" s="23"/>
      <c r="F549" s="23"/>
      <c r="G549" s="23"/>
      <c r="H549" s="11"/>
      <c r="I549" s="11"/>
      <c r="J549" s="3"/>
      <c r="K549" s="12"/>
      <c r="L549" s="12"/>
      <c r="M549" s="12"/>
      <c r="N549" s="1"/>
      <c r="O549" s="12"/>
      <c r="P549" s="12"/>
      <c r="Q549" s="12"/>
      <c r="R549" s="1"/>
      <c r="S549" s="3"/>
      <c r="T549" s="3"/>
      <c r="U549" s="15"/>
    </row>
    <row r="550" spans="1:21" x14ac:dyDescent="0.3">
      <c r="A550" s="3"/>
      <c r="B550" s="11"/>
      <c r="C550" s="11"/>
      <c r="D550" s="23"/>
      <c r="E550" s="23"/>
      <c r="F550" s="23"/>
      <c r="G550" s="23"/>
      <c r="H550" s="11"/>
      <c r="I550" s="11"/>
      <c r="J550" s="3"/>
      <c r="K550" s="12"/>
      <c r="L550" s="12"/>
      <c r="M550" s="12"/>
      <c r="N550" s="1"/>
      <c r="O550" s="12"/>
      <c r="P550" s="12"/>
      <c r="Q550" s="12"/>
      <c r="R550" s="1"/>
      <c r="S550" s="3"/>
      <c r="T550" s="3"/>
      <c r="U550" s="15"/>
    </row>
    <row r="551" spans="1:21" x14ac:dyDescent="0.3">
      <c r="A551" s="3"/>
      <c r="B551" s="11"/>
      <c r="C551" s="11"/>
      <c r="D551" s="23"/>
      <c r="E551" s="23"/>
      <c r="F551" s="23"/>
      <c r="G551" s="23"/>
      <c r="H551" s="11"/>
      <c r="I551" s="11"/>
      <c r="J551" s="3"/>
      <c r="K551" s="12"/>
      <c r="L551" s="12"/>
      <c r="M551" s="12"/>
      <c r="N551" s="1"/>
      <c r="O551" s="12"/>
      <c r="P551" s="12"/>
      <c r="Q551" s="12"/>
      <c r="R551" s="1"/>
      <c r="S551" s="3"/>
      <c r="T551" s="3"/>
      <c r="U551" s="15"/>
    </row>
    <row r="552" spans="1:21" x14ac:dyDescent="0.3">
      <c r="A552" s="3"/>
      <c r="B552" s="11"/>
      <c r="C552" s="11"/>
      <c r="D552" s="23"/>
      <c r="E552" s="23"/>
      <c r="F552" s="23"/>
      <c r="G552" s="23"/>
      <c r="H552" s="11"/>
      <c r="I552" s="11"/>
      <c r="J552" s="3"/>
      <c r="K552" s="12"/>
      <c r="L552" s="12"/>
      <c r="M552" s="12"/>
      <c r="N552" s="1"/>
      <c r="O552" s="12"/>
      <c r="P552" s="12"/>
      <c r="Q552" s="12"/>
      <c r="R552" s="1"/>
      <c r="S552" s="3"/>
      <c r="T552" s="3"/>
      <c r="U552" s="15"/>
    </row>
    <row r="553" spans="1:21" x14ac:dyDescent="0.3">
      <c r="A553" s="3"/>
      <c r="B553" s="11"/>
      <c r="C553" s="11"/>
      <c r="D553" s="23"/>
      <c r="E553" s="23"/>
      <c r="F553" s="23"/>
      <c r="G553" s="23"/>
      <c r="H553" s="11"/>
      <c r="I553" s="11"/>
      <c r="J553" s="3"/>
      <c r="K553" s="12"/>
      <c r="L553" s="12"/>
      <c r="M553" s="12"/>
      <c r="N553" s="1"/>
      <c r="O553" s="12"/>
      <c r="P553" s="12"/>
      <c r="Q553" s="12"/>
      <c r="R553" s="1"/>
      <c r="S553" s="3"/>
      <c r="T553" s="3"/>
      <c r="U553" s="15"/>
    </row>
    <row r="554" spans="1:21" x14ac:dyDescent="0.3">
      <c r="A554" s="3"/>
      <c r="B554" s="11"/>
      <c r="C554" s="11"/>
      <c r="D554" s="23"/>
      <c r="E554" s="23"/>
      <c r="F554" s="23"/>
      <c r="G554" s="23"/>
      <c r="H554" s="11"/>
      <c r="I554" s="11"/>
      <c r="J554" s="3"/>
      <c r="K554" s="12"/>
      <c r="L554" s="12"/>
      <c r="M554" s="12"/>
      <c r="N554" s="1"/>
      <c r="O554" s="12"/>
      <c r="P554" s="12"/>
      <c r="Q554" s="12"/>
      <c r="R554" s="1"/>
      <c r="S554" s="3"/>
      <c r="T554" s="3"/>
      <c r="U554" s="15"/>
    </row>
    <row r="555" spans="1:21" x14ac:dyDescent="0.3">
      <c r="A555" s="3"/>
      <c r="B555" s="11"/>
      <c r="C555" s="11"/>
      <c r="D555" s="23"/>
      <c r="E555" s="23"/>
      <c r="F555" s="23"/>
      <c r="G555" s="23"/>
      <c r="H555" s="11"/>
      <c r="I555" s="11"/>
      <c r="J555" s="3"/>
      <c r="K555" s="12"/>
      <c r="L555" s="12"/>
      <c r="M555" s="12"/>
      <c r="N555" s="1"/>
      <c r="O555" s="12"/>
      <c r="P555" s="12"/>
      <c r="Q555" s="12"/>
      <c r="R555" s="1"/>
      <c r="S555" s="3"/>
      <c r="T555" s="3"/>
      <c r="U555" s="15"/>
    </row>
    <row r="556" spans="1:21" x14ac:dyDescent="0.3">
      <c r="A556" s="3"/>
      <c r="B556" s="11"/>
      <c r="C556" s="11"/>
      <c r="D556" s="23"/>
      <c r="E556" s="23"/>
      <c r="F556" s="23"/>
      <c r="G556" s="23"/>
      <c r="H556" s="11"/>
      <c r="I556" s="11"/>
      <c r="J556" s="3"/>
      <c r="K556" s="12"/>
      <c r="L556" s="12"/>
      <c r="M556" s="12"/>
      <c r="N556" s="1"/>
      <c r="O556" s="12"/>
      <c r="P556" s="12"/>
      <c r="Q556" s="12"/>
      <c r="R556" s="1"/>
      <c r="S556" s="3"/>
      <c r="T556" s="3"/>
      <c r="U556" s="15"/>
    </row>
    <row r="557" spans="1:21" x14ac:dyDescent="0.3">
      <c r="A557" s="3"/>
      <c r="B557" s="11"/>
      <c r="C557" s="11"/>
      <c r="D557" s="23"/>
      <c r="E557" s="23"/>
      <c r="F557" s="23"/>
      <c r="G557" s="23"/>
      <c r="H557" s="11"/>
      <c r="I557" s="11"/>
      <c r="J557" s="3"/>
      <c r="K557" s="12"/>
      <c r="L557" s="12"/>
      <c r="M557" s="12"/>
      <c r="N557" s="1"/>
      <c r="O557" s="12"/>
      <c r="P557" s="12"/>
      <c r="Q557" s="12"/>
      <c r="R557" s="1"/>
      <c r="S557" s="3"/>
      <c r="T557" s="3"/>
      <c r="U557" s="15"/>
    </row>
    <row r="558" spans="1:21" x14ac:dyDescent="0.3">
      <c r="A558" s="3"/>
      <c r="B558" s="11"/>
      <c r="C558" s="11"/>
      <c r="D558" s="23"/>
      <c r="E558" s="23"/>
      <c r="F558" s="23"/>
      <c r="G558" s="23"/>
      <c r="H558" s="11"/>
      <c r="I558" s="11"/>
      <c r="J558" s="3"/>
      <c r="K558" s="12"/>
      <c r="L558" s="12"/>
      <c r="M558" s="12"/>
      <c r="N558" s="1"/>
      <c r="O558" s="12"/>
      <c r="P558" s="12"/>
      <c r="Q558" s="12"/>
      <c r="R558" s="1"/>
      <c r="S558" s="3"/>
      <c r="T558" s="3"/>
      <c r="U558" s="15"/>
    </row>
    <row r="559" spans="1:21" x14ac:dyDescent="0.3">
      <c r="A559" s="3"/>
      <c r="B559" s="11"/>
      <c r="C559" s="11"/>
      <c r="D559" s="23"/>
      <c r="E559" s="23"/>
      <c r="F559" s="23"/>
      <c r="G559" s="23"/>
      <c r="H559" s="11"/>
      <c r="I559" s="11"/>
      <c r="J559" s="3"/>
      <c r="K559" s="12"/>
      <c r="L559" s="12"/>
      <c r="M559" s="12"/>
      <c r="N559" s="1"/>
      <c r="O559" s="12"/>
      <c r="P559" s="12"/>
      <c r="Q559" s="12"/>
      <c r="R559" s="1"/>
      <c r="S559" s="3"/>
      <c r="T559" s="3"/>
      <c r="U559" s="15"/>
    </row>
    <row r="560" spans="1:21" x14ac:dyDescent="0.3">
      <c r="A560" s="3"/>
      <c r="B560" s="11"/>
      <c r="C560" s="11"/>
      <c r="D560" s="23"/>
      <c r="E560" s="23"/>
      <c r="F560" s="23"/>
      <c r="G560" s="23"/>
      <c r="H560" s="11"/>
      <c r="I560" s="11"/>
      <c r="J560" s="3"/>
      <c r="K560" s="12"/>
      <c r="L560" s="12"/>
      <c r="M560" s="12"/>
      <c r="N560" s="1"/>
      <c r="O560" s="12"/>
      <c r="P560" s="12"/>
      <c r="Q560" s="12"/>
      <c r="R560" s="1"/>
      <c r="S560" s="3"/>
      <c r="T560" s="3"/>
      <c r="U560" s="15"/>
    </row>
    <row r="561" spans="1:21" x14ac:dyDescent="0.3">
      <c r="A561" s="3"/>
      <c r="B561" s="11"/>
      <c r="C561" s="11"/>
      <c r="D561" s="23"/>
      <c r="E561" s="23"/>
      <c r="F561" s="23"/>
      <c r="G561" s="23"/>
      <c r="H561" s="11"/>
      <c r="I561" s="11"/>
      <c r="J561" s="3"/>
      <c r="K561" s="12"/>
      <c r="L561" s="12"/>
      <c r="M561" s="12"/>
      <c r="N561" s="1"/>
      <c r="O561" s="12"/>
      <c r="P561" s="12"/>
      <c r="Q561" s="12"/>
      <c r="R561" s="1"/>
      <c r="S561" s="3"/>
      <c r="T561" s="3"/>
      <c r="U561" s="15"/>
    </row>
    <row r="562" spans="1:21" x14ac:dyDescent="0.3">
      <c r="A562" s="3"/>
      <c r="B562" s="11"/>
      <c r="C562" s="11"/>
      <c r="D562" s="23"/>
      <c r="E562" s="23"/>
      <c r="F562" s="23"/>
      <c r="G562" s="23"/>
      <c r="H562" s="11"/>
      <c r="I562" s="11"/>
      <c r="J562" s="3"/>
      <c r="K562" s="12"/>
      <c r="L562" s="12"/>
      <c r="M562" s="12"/>
      <c r="N562" s="1"/>
      <c r="O562" s="12"/>
      <c r="P562" s="12"/>
      <c r="Q562" s="12"/>
      <c r="R562" s="1"/>
      <c r="S562" s="3"/>
      <c r="T562" s="3"/>
      <c r="U562" s="15"/>
    </row>
    <row r="563" spans="1:21" x14ac:dyDescent="0.3">
      <c r="A563" s="3"/>
      <c r="B563" s="11"/>
      <c r="C563" s="11"/>
      <c r="D563" s="23"/>
      <c r="E563" s="23"/>
      <c r="F563" s="23"/>
      <c r="G563" s="23"/>
      <c r="H563" s="11"/>
      <c r="I563" s="11"/>
      <c r="J563" s="3"/>
      <c r="K563" s="12"/>
      <c r="L563" s="12"/>
      <c r="M563" s="12"/>
      <c r="N563" s="1"/>
      <c r="O563" s="12"/>
      <c r="P563" s="12"/>
      <c r="Q563" s="12"/>
      <c r="R563" s="1"/>
      <c r="S563" s="3"/>
      <c r="T563" s="3"/>
      <c r="U563" s="15"/>
    </row>
    <row r="564" spans="1:21" x14ac:dyDescent="0.3">
      <c r="A564" s="3"/>
      <c r="B564" s="11"/>
      <c r="C564" s="11"/>
      <c r="D564" s="23"/>
      <c r="E564" s="23"/>
      <c r="F564" s="23"/>
      <c r="G564" s="23"/>
      <c r="H564" s="11"/>
      <c r="I564" s="11"/>
      <c r="J564" s="3"/>
      <c r="K564" s="12"/>
      <c r="L564" s="12"/>
      <c r="M564" s="12"/>
      <c r="N564" s="1"/>
      <c r="O564" s="12"/>
      <c r="P564" s="12"/>
      <c r="Q564" s="12"/>
      <c r="R564" s="1"/>
      <c r="S564" s="3"/>
      <c r="T564" s="3"/>
      <c r="U564" s="15"/>
    </row>
    <row r="565" spans="1:21" x14ac:dyDescent="0.3">
      <c r="A565" s="3"/>
      <c r="B565" s="11"/>
      <c r="C565" s="11"/>
      <c r="D565" s="23"/>
      <c r="E565" s="23"/>
      <c r="F565" s="23"/>
      <c r="G565" s="23"/>
      <c r="H565" s="11"/>
      <c r="I565" s="11"/>
      <c r="J565" s="3"/>
      <c r="K565" s="12"/>
      <c r="L565" s="12"/>
      <c r="M565" s="12"/>
      <c r="N565" s="1"/>
      <c r="O565" s="12"/>
      <c r="P565" s="12"/>
      <c r="Q565" s="12"/>
      <c r="R565" s="1"/>
      <c r="S565" s="3"/>
      <c r="T565" s="3"/>
      <c r="U565" s="15"/>
    </row>
    <row r="566" spans="1:21" x14ac:dyDescent="0.3">
      <c r="A566" s="3"/>
      <c r="B566" s="11"/>
      <c r="C566" s="11"/>
      <c r="D566" s="23"/>
      <c r="E566" s="23"/>
      <c r="F566" s="23"/>
      <c r="G566" s="23"/>
      <c r="H566" s="11"/>
      <c r="I566" s="11"/>
      <c r="J566" s="3"/>
      <c r="K566" s="12"/>
      <c r="L566" s="12"/>
      <c r="M566" s="12"/>
      <c r="N566" s="1"/>
      <c r="O566" s="12"/>
      <c r="P566" s="12"/>
      <c r="Q566" s="12"/>
      <c r="R566" s="1"/>
      <c r="S566" s="3"/>
      <c r="T566" s="3"/>
      <c r="U566" s="15"/>
    </row>
    <row r="567" spans="1:21" x14ac:dyDescent="0.3">
      <c r="A567" s="3"/>
      <c r="B567" s="11"/>
      <c r="C567" s="11"/>
      <c r="D567" s="23"/>
      <c r="E567" s="23"/>
      <c r="F567" s="23"/>
      <c r="G567" s="23"/>
      <c r="H567" s="11"/>
      <c r="I567" s="11"/>
      <c r="J567" s="3"/>
      <c r="K567" s="12"/>
      <c r="L567" s="12"/>
      <c r="M567" s="12"/>
      <c r="N567" s="1"/>
      <c r="O567" s="12"/>
      <c r="P567" s="12"/>
      <c r="Q567" s="12"/>
      <c r="R567" s="1"/>
      <c r="S567" s="3"/>
      <c r="T567" s="3"/>
      <c r="U567" s="15"/>
    </row>
    <row r="568" spans="1:21" x14ac:dyDescent="0.3">
      <c r="A568" s="3"/>
      <c r="B568" s="11"/>
      <c r="C568" s="11"/>
      <c r="D568" s="23"/>
      <c r="E568" s="23"/>
      <c r="F568" s="23"/>
      <c r="G568" s="23"/>
      <c r="H568" s="11"/>
      <c r="I568" s="11"/>
      <c r="J568" s="3"/>
      <c r="K568" s="12"/>
      <c r="L568" s="12"/>
      <c r="M568" s="12"/>
      <c r="N568" s="1"/>
      <c r="O568" s="12"/>
      <c r="P568" s="12"/>
      <c r="Q568" s="12"/>
      <c r="R568" s="1"/>
      <c r="S568" s="3"/>
      <c r="T568" s="3"/>
      <c r="U568" s="15"/>
    </row>
    <row r="569" spans="1:21" x14ac:dyDescent="0.3">
      <c r="A569" s="3"/>
      <c r="B569" s="11"/>
      <c r="C569" s="11"/>
      <c r="D569" s="23"/>
      <c r="E569" s="23"/>
      <c r="F569" s="23"/>
      <c r="G569" s="23"/>
      <c r="H569" s="11"/>
      <c r="I569" s="11"/>
      <c r="J569" s="3"/>
      <c r="K569" s="12"/>
      <c r="L569" s="12"/>
      <c r="M569" s="12"/>
      <c r="N569" s="1"/>
      <c r="O569" s="12"/>
      <c r="P569" s="12"/>
      <c r="Q569" s="12"/>
      <c r="R569" s="1"/>
      <c r="S569" s="3"/>
      <c r="T569" s="3"/>
      <c r="U569" s="15"/>
    </row>
    <row r="570" spans="1:21" x14ac:dyDescent="0.3">
      <c r="A570" s="3"/>
      <c r="B570" s="11"/>
      <c r="C570" s="11"/>
      <c r="D570" s="23"/>
      <c r="E570" s="23"/>
      <c r="F570" s="23"/>
      <c r="G570" s="23"/>
      <c r="H570" s="11"/>
      <c r="I570" s="11"/>
      <c r="J570" s="3"/>
      <c r="K570" s="12"/>
      <c r="L570" s="12"/>
      <c r="M570" s="12"/>
      <c r="N570" s="1"/>
      <c r="O570" s="12"/>
      <c r="P570" s="12"/>
      <c r="Q570" s="12"/>
      <c r="R570" s="1"/>
      <c r="S570" s="3"/>
      <c r="T570" s="3"/>
      <c r="U570" s="15"/>
    </row>
    <row r="571" spans="1:21" x14ac:dyDescent="0.3">
      <c r="A571" s="3"/>
      <c r="B571" s="11"/>
      <c r="C571" s="11"/>
      <c r="D571" s="23"/>
      <c r="E571" s="23"/>
      <c r="F571" s="23"/>
      <c r="G571" s="23"/>
      <c r="H571" s="11"/>
      <c r="I571" s="11"/>
      <c r="J571" s="3"/>
      <c r="K571" s="12"/>
      <c r="L571" s="12"/>
      <c r="M571" s="12"/>
      <c r="N571" s="1"/>
      <c r="O571" s="12"/>
      <c r="P571" s="12"/>
      <c r="Q571" s="12"/>
      <c r="R571" s="1"/>
      <c r="S571" s="3"/>
      <c r="T571" s="3"/>
      <c r="U571" s="15"/>
    </row>
    <row r="572" spans="1:21" x14ac:dyDescent="0.3">
      <c r="A572" s="3"/>
      <c r="B572" s="11"/>
      <c r="C572" s="11"/>
      <c r="D572" s="23"/>
      <c r="E572" s="23"/>
      <c r="F572" s="23"/>
      <c r="G572" s="23"/>
      <c r="H572" s="11"/>
      <c r="I572" s="11"/>
      <c r="J572" s="3"/>
      <c r="K572" s="12"/>
      <c r="L572" s="12"/>
      <c r="M572" s="12"/>
      <c r="N572" s="1"/>
      <c r="O572" s="12"/>
      <c r="P572" s="12"/>
      <c r="Q572" s="12"/>
      <c r="R572" s="1"/>
      <c r="S572" s="3"/>
      <c r="T572" s="3"/>
      <c r="U572" s="15"/>
    </row>
    <row r="573" spans="1:21" x14ac:dyDescent="0.3">
      <c r="A573" s="3"/>
      <c r="B573" s="11"/>
      <c r="C573" s="11"/>
      <c r="D573" s="23"/>
      <c r="E573" s="23"/>
      <c r="F573" s="23"/>
      <c r="G573" s="23"/>
      <c r="H573" s="11"/>
      <c r="I573" s="11"/>
      <c r="J573" s="3"/>
      <c r="K573" s="12"/>
      <c r="L573" s="12"/>
      <c r="M573" s="12"/>
      <c r="N573" s="1"/>
      <c r="O573" s="12"/>
      <c r="P573" s="12"/>
      <c r="Q573" s="12"/>
      <c r="R573" s="1"/>
      <c r="S573" s="3"/>
      <c r="T573" s="3"/>
      <c r="U573" s="15"/>
    </row>
    <row r="574" spans="1:21" x14ac:dyDescent="0.3">
      <c r="A574" s="3"/>
      <c r="B574" s="11"/>
      <c r="C574" s="11"/>
      <c r="D574" s="23"/>
      <c r="E574" s="23"/>
      <c r="F574" s="23"/>
      <c r="G574" s="23"/>
      <c r="H574" s="11"/>
      <c r="I574" s="11"/>
      <c r="J574" s="3"/>
      <c r="K574" s="12"/>
      <c r="L574" s="12"/>
      <c r="M574" s="12"/>
      <c r="N574" s="1"/>
      <c r="O574" s="12"/>
      <c r="P574" s="12"/>
      <c r="Q574" s="12"/>
      <c r="R574" s="1"/>
      <c r="S574" s="3"/>
      <c r="T574" s="3"/>
      <c r="U574" s="15"/>
    </row>
    <row r="575" spans="1:21" x14ac:dyDescent="0.3">
      <c r="A575" s="3"/>
      <c r="B575" s="11"/>
      <c r="C575" s="11"/>
      <c r="D575" s="23"/>
      <c r="E575" s="23"/>
      <c r="F575" s="23"/>
      <c r="G575" s="23"/>
      <c r="H575" s="11"/>
      <c r="I575" s="11"/>
      <c r="J575" s="3"/>
      <c r="K575" s="12"/>
      <c r="L575" s="12"/>
      <c r="M575" s="12"/>
      <c r="N575" s="1"/>
      <c r="O575" s="12"/>
      <c r="P575" s="12"/>
      <c r="Q575" s="12"/>
      <c r="R575" s="1"/>
      <c r="S575" s="3"/>
      <c r="T575" s="3"/>
      <c r="U575" s="15"/>
    </row>
    <row r="576" spans="1:21" x14ac:dyDescent="0.3">
      <c r="A576" s="3"/>
      <c r="B576" s="11"/>
      <c r="C576" s="11"/>
      <c r="D576" s="23"/>
      <c r="E576" s="23"/>
      <c r="F576" s="23"/>
      <c r="G576" s="23"/>
      <c r="H576" s="11"/>
      <c r="I576" s="11"/>
      <c r="J576" s="3"/>
      <c r="K576" s="12"/>
      <c r="L576" s="12"/>
      <c r="M576" s="12"/>
      <c r="N576" s="1"/>
      <c r="O576" s="12"/>
      <c r="P576" s="12"/>
      <c r="Q576" s="12"/>
      <c r="R576" s="1"/>
      <c r="S576" s="3"/>
      <c r="T576" s="3"/>
      <c r="U576" s="15"/>
    </row>
    <row r="577" spans="1:21" x14ac:dyDescent="0.3">
      <c r="A577" s="3"/>
      <c r="B577" s="11"/>
      <c r="C577" s="11"/>
      <c r="D577" s="23"/>
      <c r="E577" s="23"/>
      <c r="F577" s="23"/>
      <c r="G577" s="23"/>
      <c r="H577" s="11"/>
      <c r="I577" s="11"/>
      <c r="J577" s="3"/>
      <c r="K577" s="12"/>
      <c r="L577" s="12"/>
      <c r="M577" s="12"/>
      <c r="N577" s="1"/>
      <c r="O577" s="12"/>
      <c r="P577" s="12"/>
      <c r="Q577" s="12"/>
      <c r="R577" s="1"/>
      <c r="S577" s="3"/>
      <c r="T577" s="3"/>
      <c r="U577" s="15"/>
    </row>
    <row r="578" spans="1:21" x14ac:dyDescent="0.3">
      <c r="A578" s="3"/>
      <c r="B578" s="11"/>
      <c r="C578" s="11"/>
      <c r="D578" s="23"/>
      <c r="E578" s="23"/>
      <c r="F578" s="23"/>
      <c r="G578" s="23"/>
      <c r="H578" s="11"/>
      <c r="I578" s="11"/>
      <c r="J578" s="3"/>
      <c r="K578" s="12"/>
      <c r="L578" s="12"/>
      <c r="M578" s="12"/>
      <c r="N578" s="1"/>
      <c r="O578" s="12"/>
      <c r="P578" s="12"/>
      <c r="Q578" s="12"/>
      <c r="R578" s="1"/>
      <c r="S578" s="3"/>
      <c r="T578" s="3"/>
      <c r="U578" s="15"/>
    </row>
    <row r="579" spans="1:21" x14ac:dyDescent="0.3">
      <c r="A579" s="3"/>
      <c r="B579" s="11"/>
      <c r="C579" s="11"/>
      <c r="D579" s="23"/>
      <c r="E579" s="23"/>
      <c r="F579" s="23"/>
      <c r="G579" s="23"/>
      <c r="H579" s="11"/>
      <c r="I579" s="11"/>
      <c r="J579" s="3"/>
      <c r="K579" s="12"/>
      <c r="L579" s="12"/>
      <c r="M579" s="12"/>
      <c r="N579" s="1"/>
      <c r="O579" s="12"/>
      <c r="P579" s="12"/>
      <c r="Q579" s="12"/>
      <c r="R579" s="1"/>
      <c r="S579" s="3"/>
      <c r="T579" s="3"/>
      <c r="U579" s="15"/>
    </row>
    <row r="580" spans="1:21" x14ac:dyDescent="0.3">
      <c r="A580" s="3"/>
      <c r="B580" s="11"/>
      <c r="C580" s="11"/>
      <c r="D580" s="23"/>
      <c r="E580" s="23"/>
      <c r="F580" s="23"/>
      <c r="G580" s="23"/>
      <c r="H580" s="11"/>
      <c r="I580" s="11"/>
      <c r="J580" s="3"/>
      <c r="K580" s="12"/>
      <c r="L580" s="12"/>
      <c r="M580" s="12"/>
      <c r="N580" s="1"/>
      <c r="O580" s="12"/>
      <c r="P580" s="12"/>
      <c r="Q580" s="12"/>
      <c r="R580" s="1"/>
      <c r="S580" s="3"/>
      <c r="T580" s="3"/>
      <c r="U580" s="15"/>
    </row>
    <row r="581" spans="1:21" x14ac:dyDescent="0.3">
      <c r="A581" s="3"/>
      <c r="B581" s="11"/>
      <c r="C581" s="11"/>
      <c r="D581" s="23"/>
      <c r="E581" s="23"/>
      <c r="F581" s="23"/>
      <c r="G581" s="23"/>
      <c r="H581" s="11"/>
      <c r="I581" s="11"/>
      <c r="J581" s="3"/>
      <c r="K581" s="12"/>
      <c r="L581" s="12"/>
      <c r="M581" s="12"/>
      <c r="N581" s="1"/>
      <c r="O581" s="12"/>
      <c r="P581" s="12"/>
      <c r="Q581" s="12"/>
      <c r="R581" s="1"/>
      <c r="S581" s="3"/>
      <c r="T581" s="3"/>
      <c r="U581" s="15"/>
    </row>
    <row r="582" spans="1:21" x14ac:dyDescent="0.3">
      <c r="A582" s="3"/>
      <c r="B582" s="11"/>
      <c r="C582" s="11"/>
      <c r="D582" s="23"/>
      <c r="E582" s="23"/>
      <c r="F582" s="23"/>
      <c r="G582" s="23"/>
      <c r="H582" s="11"/>
      <c r="I582" s="11"/>
      <c r="J582" s="3"/>
      <c r="K582" s="12"/>
      <c r="L582" s="12"/>
      <c r="M582" s="12"/>
      <c r="N582" s="1"/>
      <c r="O582" s="12"/>
      <c r="P582" s="12"/>
      <c r="Q582" s="12"/>
      <c r="R582" s="1"/>
      <c r="S582" s="3"/>
      <c r="T582" s="3"/>
      <c r="U582" s="15"/>
    </row>
    <row r="583" spans="1:21" x14ac:dyDescent="0.3">
      <c r="A583" s="3"/>
      <c r="B583" s="11"/>
      <c r="C583" s="11"/>
      <c r="D583" s="23"/>
      <c r="E583" s="23"/>
      <c r="F583" s="23"/>
      <c r="G583" s="23"/>
      <c r="H583" s="11"/>
      <c r="I583" s="11"/>
      <c r="J583" s="3"/>
      <c r="K583" s="12"/>
      <c r="L583" s="12"/>
      <c r="M583" s="12"/>
      <c r="N583" s="1"/>
      <c r="O583" s="12"/>
      <c r="P583" s="12"/>
      <c r="Q583" s="12"/>
      <c r="R583" s="1"/>
      <c r="S583" s="3"/>
      <c r="T583" s="3"/>
      <c r="U583" s="15"/>
    </row>
    <row r="584" spans="1:21" x14ac:dyDescent="0.3">
      <c r="A584" s="3"/>
      <c r="B584" s="11"/>
      <c r="C584" s="11"/>
      <c r="D584" s="23"/>
      <c r="E584" s="23"/>
      <c r="F584" s="23"/>
      <c r="G584" s="23"/>
      <c r="H584" s="11"/>
      <c r="I584" s="11"/>
      <c r="J584" s="3"/>
      <c r="K584" s="12"/>
      <c r="L584" s="12"/>
      <c r="M584" s="12"/>
      <c r="N584" s="1"/>
      <c r="O584" s="12"/>
      <c r="P584" s="12"/>
      <c r="Q584" s="12"/>
      <c r="R584" s="1"/>
      <c r="S584" s="3"/>
      <c r="T584" s="3"/>
      <c r="U584" s="15"/>
    </row>
    <row r="585" spans="1:21" x14ac:dyDescent="0.3">
      <c r="A585" s="3"/>
      <c r="B585" s="11"/>
      <c r="C585" s="11"/>
      <c r="D585" s="23"/>
      <c r="E585" s="23"/>
      <c r="F585" s="23"/>
      <c r="G585" s="23"/>
      <c r="H585" s="11"/>
      <c r="I585" s="11"/>
      <c r="J585" s="3"/>
      <c r="K585" s="12"/>
      <c r="L585" s="12"/>
      <c r="M585" s="12"/>
      <c r="N585" s="1"/>
      <c r="O585" s="12"/>
      <c r="P585" s="12"/>
      <c r="Q585" s="12"/>
      <c r="R585" s="1"/>
      <c r="S585" s="3"/>
      <c r="T585" s="3"/>
      <c r="U585" s="15"/>
    </row>
    <row r="586" spans="1:21" x14ac:dyDescent="0.3">
      <c r="A586" s="3"/>
      <c r="B586" s="11"/>
      <c r="C586" s="11"/>
      <c r="D586" s="23"/>
      <c r="E586" s="23"/>
      <c r="F586" s="23"/>
      <c r="G586" s="23"/>
      <c r="H586" s="11"/>
      <c r="I586" s="11"/>
      <c r="J586" s="3"/>
      <c r="K586" s="12"/>
      <c r="L586" s="12"/>
      <c r="M586" s="12"/>
      <c r="N586" s="1"/>
      <c r="O586" s="12"/>
      <c r="P586" s="12"/>
      <c r="Q586" s="12"/>
      <c r="R586" s="1"/>
      <c r="S586" s="3"/>
      <c r="T586" s="3"/>
      <c r="U586" s="15"/>
    </row>
    <row r="587" spans="1:21" x14ac:dyDescent="0.3">
      <c r="A587" s="3"/>
      <c r="B587" s="11"/>
      <c r="C587" s="11"/>
      <c r="D587" s="23"/>
      <c r="E587" s="23"/>
      <c r="F587" s="23"/>
      <c r="G587" s="23"/>
      <c r="H587" s="11"/>
      <c r="I587" s="11"/>
      <c r="J587" s="3"/>
      <c r="K587" s="12"/>
      <c r="L587" s="12"/>
      <c r="M587" s="12"/>
      <c r="N587" s="1"/>
      <c r="O587" s="12"/>
      <c r="P587" s="12"/>
      <c r="Q587" s="12"/>
      <c r="R587" s="1"/>
      <c r="S587" s="3"/>
      <c r="T587" s="3"/>
      <c r="U587" s="15"/>
    </row>
    <row r="588" spans="1:21" x14ac:dyDescent="0.3">
      <c r="A588" s="3"/>
      <c r="B588" s="11"/>
      <c r="C588" s="11"/>
      <c r="D588" s="23"/>
      <c r="E588" s="23"/>
      <c r="F588" s="23"/>
      <c r="G588" s="23"/>
      <c r="H588" s="11"/>
      <c r="I588" s="11"/>
      <c r="J588" s="3"/>
      <c r="K588" s="12"/>
      <c r="L588" s="12"/>
      <c r="M588" s="12"/>
      <c r="N588" s="1"/>
      <c r="O588" s="12"/>
      <c r="P588" s="12"/>
      <c r="Q588" s="12"/>
      <c r="R588" s="1"/>
      <c r="S588" s="3"/>
      <c r="T588" s="3"/>
      <c r="U588" s="15"/>
    </row>
    <row r="589" spans="1:21" x14ac:dyDescent="0.3">
      <c r="A589" s="3"/>
      <c r="B589" s="11"/>
      <c r="C589" s="11"/>
      <c r="D589" s="23"/>
      <c r="E589" s="23"/>
      <c r="F589" s="23"/>
      <c r="G589" s="23"/>
      <c r="H589" s="11"/>
      <c r="I589" s="11"/>
      <c r="J589" s="3"/>
      <c r="K589" s="12"/>
      <c r="L589" s="12"/>
      <c r="M589" s="12"/>
      <c r="N589" s="1"/>
      <c r="O589" s="12"/>
      <c r="P589" s="12"/>
      <c r="Q589" s="12"/>
      <c r="R589" s="1"/>
      <c r="S589" s="3"/>
      <c r="T589" s="3"/>
      <c r="U589" s="15"/>
    </row>
    <row r="590" spans="1:21" x14ac:dyDescent="0.3">
      <c r="A590" s="3"/>
      <c r="B590" s="11"/>
      <c r="C590" s="11"/>
      <c r="D590" s="23"/>
      <c r="E590" s="23"/>
      <c r="F590" s="23"/>
      <c r="G590" s="23"/>
      <c r="H590" s="11"/>
      <c r="I590" s="11"/>
      <c r="J590" s="3"/>
      <c r="K590" s="12"/>
      <c r="L590" s="12"/>
      <c r="M590" s="12"/>
      <c r="N590" s="1"/>
      <c r="O590" s="12"/>
      <c r="P590" s="12"/>
      <c r="Q590" s="12"/>
      <c r="R590" s="1"/>
      <c r="S590" s="3"/>
      <c r="T590" s="3"/>
      <c r="U590" s="15"/>
    </row>
    <row r="591" spans="1:21" x14ac:dyDescent="0.3">
      <c r="A591" s="3"/>
      <c r="B591" s="11"/>
      <c r="C591" s="11"/>
      <c r="D591" s="23"/>
      <c r="E591" s="23"/>
      <c r="F591" s="23"/>
      <c r="G591" s="23"/>
      <c r="H591" s="11"/>
      <c r="I591" s="11"/>
      <c r="J591" s="3"/>
      <c r="K591" s="12"/>
      <c r="L591" s="12"/>
      <c r="M591" s="12"/>
      <c r="N591" s="1"/>
      <c r="O591" s="12"/>
      <c r="P591" s="12"/>
      <c r="Q591" s="12"/>
      <c r="R591" s="1"/>
      <c r="S591" s="3"/>
      <c r="T591" s="3"/>
      <c r="U591" s="15"/>
    </row>
    <row r="592" spans="1:21" x14ac:dyDescent="0.3">
      <c r="A592" s="3"/>
      <c r="B592" s="11"/>
      <c r="C592" s="11"/>
      <c r="D592" s="23"/>
      <c r="E592" s="23"/>
      <c r="F592" s="23"/>
      <c r="G592" s="23"/>
      <c r="H592" s="11"/>
      <c r="I592" s="11"/>
      <c r="J592" s="3"/>
      <c r="K592" s="12"/>
      <c r="L592" s="12"/>
      <c r="M592" s="12"/>
      <c r="N592" s="1"/>
      <c r="O592" s="12"/>
      <c r="P592" s="12"/>
      <c r="Q592" s="12"/>
      <c r="R592" s="1"/>
      <c r="S592" s="3"/>
      <c r="T592" s="3"/>
      <c r="U592" s="15"/>
    </row>
    <row r="593" spans="1:21" x14ac:dyDescent="0.3">
      <c r="A593" s="3"/>
      <c r="B593" s="11"/>
      <c r="C593" s="11"/>
      <c r="D593" s="23"/>
      <c r="E593" s="23"/>
      <c r="F593" s="23"/>
      <c r="G593" s="23"/>
      <c r="H593" s="11"/>
      <c r="I593" s="11"/>
      <c r="J593" s="3"/>
      <c r="K593" s="12"/>
      <c r="L593" s="12"/>
      <c r="M593" s="12"/>
      <c r="N593" s="1"/>
      <c r="O593" s="12"/>
      <c r="P593" s="12"/>
      <c r="Q593" s="12"/>
      <c r="R593" s="1"/>
      <c r="S593" s="3"/>
      <c r="T593" s="3"/>
      <c r="U593" s="15"/>
    </row>
    <row r="594" spans="1:21" x14ac:dyDescent="0.3">
      <c r="A594" s="3"/>
      <c r="B594" s="11"/>
      <c r="C594" s="11"/>
      <c r="D594" s="23"/>
      <c r="E594" s="23"/>
      <c r="F594" s="23"/>
      <c r="G594" s="23"/>
      <c r="H594" s="11"/>
      <c r="I594" s="11"/>
      <c r="J594" s="3"/>
      <c r="K594" s="12"/>
      <c r="L594" s="12"/>
      <c r="M594" s="12"/>
      <c r="N594" s="1"/>
      <c r="O594" s="12"/>
      <c r="P594" s="12"/>
      <c r="Q594" s="12"/>
      <c r="R594" s="1"/>
      <c r="S594" s="3"/>
      <c r="T594" s="3"/>
      <c r="U594" s="15"/>
    </row>
    <row r="595" spans="1:21" x14ac:dyDescent="0.3">
      <c r="A595" s="3"/>
      <c r="B595" s="11"/>
      <c r="C595" s="11"/>
      <c r="D595" s="23"/>
      <c r="E595" s="23"/>
      <c r="F595" s="23"/>
      <c r="G595" s="23"/>
      <c r="H595" s="11"/>
      <c r="I595" s="11"/>
      <c r="J595" s="3"/>
      <c r="K595" s="12"/>
      <c r="L595" s="12"/>
      <c r="M595" s="12"/>
      <c r="N595" s="1"/>
      <c r="O595" s="12"/>
      <c r="P595" s="12"/>
      <c r="Q595" s="12"/>
      <c r="R595" s="1"/>
      <c r="S595" s="3"/>
      <c r="T595" s="3"/>
      <c r="U595" s="15"/>
    </row>
    <row r="596" spans="1:21" x14ac:dyDescent="0.3">
      <c r="A596" s="3"/>
      <c r="B596" s="11"/>
      <c r="C596" s="11"/>
      <c r="D596" s="23"/>
      <c r="E596" s="23"/>
      <c r="F596" s="23"/>
      <c r="G596" s="23"/>
      <c r="H596" s="11"/>
      <c r="I596" s="11"/>
      <c r="J596" s="3"/>
      <c r="K596" s="12"/>
      <c r="L596" s="12"/>
      <c r="M596" s="12"/>
      <c r="N596" s="1"/>
      <c r="O596" s="12"/>
      <c r="P596" s="12"/>
      <c r="Q596" s="12"/>
      <c r="R596" s="1"/>
      <c r="S596" s="3"/>
      <c r="T596" s="3"/>
      <c r="U596" s="15"/>
    </row>
    <row r="597" spans="1:21" x14ac:dyDescent="0.3">
      <c r="A597" s="3"/>
      <c r="B597" s="11"/>
      <c r="C597" s="11"/>
      <c r="D597" s="23"/>
      <c r="E597" s="23"/>
      <c r="F597" s="23"/>
      <c r="G597" s="23"/>
      <c r="H597" s="11"/>
      <c r="I597" s="11"/>
      <c r="J597" s="3"/>
      <c r="K597" s="12"/>
      <c r="L597" s="12"/>
      <c r="M597" s="12"/>
      <c r="N597" s="1"/>
      <c r="O597" s="12"/>
      <c r="P597" s="12"/>
      <c r="Q597" s="12"/>
      <c r="R597" s="1"/>
      <c r="S597" s="3"/>
      <c r="T597" s="3"/>
      <c r="U597" s="15"/>
    </row>
    <row r="598" spans="1:21" x14ac:dyDescent="0.3">
      <c r="A598" s="3"/>
      <c r="B598" s="11"/>
      <c r="C598" s="11"/>
      <c r="D598" s="23"/>
      <c r="E598" s="23"/>
      <c r="F598" s="23"/>
      <c r="G598" s="23"/>
      <c r="H598" s="11"/>
      <c r="I598" s="11"/>
      <c r="J598" s="3"/>
      <c r="K598" s="12"/>
      <c r="L598" s="12"/>
      <c r="M598" s="12"/>
      <c r="N598" s="1"/>
      <c r="O598" s="12"/>
      <c r="P598" s="12"/>
      <c r="Q598" s="12"/>
      <c r="R598" s="1"/>
      <c r="S598" s="3"/>
      <c r="T598" s="3"/>
      <c r="U598" s="15"/>
    </row>
    <row r="599" spans="1:21" x14ac:dyDescent="0.3">
      <c r="A599" s="3"/>
      <c r="B599" s="11"/>
      <c r="C599" s="11"/>
      <c r="D599" s="23"/>
      <c r="E599" s="23"/>
      <c r="F599" s="23"/>
      <c r="G599" s="23"/>
      <c r="H599" s="11"/>
      <c r="I599" s="11"/>
      <c r="J599" s="3"/>
      <c r="K599" s="12"/>
      <c r="L599" s="12"/>
      <c r="M599" s="12"/>
      <c r="N599" s="1"/>
      <c r="O599" s="12"/>
      <c r="P599" s="12"/>
      <c r="Q599" s="12"/>
      <c r="R599" s="1"/>
      <c r="S599" s="3"/>
      <c r="T599" s="3"/>
      <c r="U599" s="15"/>
    </row>
    <row r="600" spans="1:21" x14ac:dyDescent="0.3">
      <c r="A600" s="3"/>
      <c r="B600" s="11"/>
      <c r="C600" s="11"/>
      <c r="D600" s="23"/>
      <c r="E600" s="23"/>
      <c r="F600" s="23"/>
      <c r="G600" s="23"/>
      <c r="H600" s="11"/>
      <c r="I600" s="11"/>
      <c r="J600" s="3"/>
      <c r="K600" s="12"/>
      <c r="L600" s="12"/>
      <c r="M600" s="12"/>
      <c r="N600" s="1"/>
      <c r="O600" s="12"/>
      <c r="P600" s="12"/>
      <c r="Q600" s="12"/>
      <c r="R600" s="1"/>
      <c r="S600" s="3"/>
      <c r="T600" s="3"/>
      <c r="U600" s="15"/>
    </row>
    <row r="601" spans="1:21" x14ac:dyDescent="0.3">
      <c r="A601" s="3"/>
      <c r="B601" s="11"/>
      <c r="C601" s="11"/>
      <c r="D601" s="23"/>
      <c r="E601" s="23"/>
      <c r="F601" s="23"/>
      <c r="G601" s="23"/>
      <c r="H601" s="11"/>
      <c r="I601" s="11"/>
      <c r="J601" s="3"/>
      <c r="K601" s="12"/>
      <c r="L601" s="12"/>
      <c r="M601" s="12"/>
      <c r="N601" s="1"/>
      <c r="O601" s="12"/>
      <c r="P601" s="12"/>
      <c r="Q601" s="12"/>
      <c r="R601" s="1"/>
      <c r="S601" s="3"/>
      <c r="T601" s="3"/>
      <c r="U601" s="15"/>
    </row>
    <row r="602" spans="1:21" x14ac:dyDescent="0.3">
      <c r="A602" s="3"/>
      <c r="B602" s="11"/>
      <c r="C602" s="11"/>
      <c r="D602" s="23"/>
      <c r="E602" s="23"/>
      <c r="F602" s="23"/>
      <c r="G602" s="23"/>
      <c r="H602" s="11"/>
      <c r="I602" s="11"/>
      <c r="J602" s="3"/>
      <c r="K602" s="12"/>
      <c r="L602" s="12"/>
      <c r="M602" s="12"/>
      <c r="N602" s="1"/>
      <c r="O602" s="12"/>
      <c r="P602" s="12"/>
      <c r="Q602" s="12"/>
      <c r="R602" s="1"/>
      <c r="S602" s="3"/>
      <c r="T602" s="3"/>
      <c r="U602" s="15"/>
    </row>
    <row r="603" spans="1:21" x14ac:dyDescent="0.3">
      <c r="A603" s="3"/>
      <c r="B603" s="11"/>
      <c r="C603" s="11"/>
      <c r="D603" s="23"/>
      <c r="E603" s="23"/>
      <c r="F603" s="23"/>
      <c r="G603" s="23"/>
      <c r="H603" s="11"/>
      <c r="I603" s="11"/>
      <c r="J603" s="3"/>
      <c r="K603" s="12"/>
      <c r="L603" s="12"/>
      <c r="M603" s="12"/>
      <c r="N603" s="1"/>
      <c r="O603" s="12"/>
      <c r="P603" s="12"/>
      <c r="Q603" s="12"/>
      <c r="R603" s="1"/>
      <c r="S603" s="3"/>
      <c r="T603" s="3"/>
      <c r="U603" s="15"/>
    </row>
    <row r="604" spans="1:21" x14ac:dyDescent="0.3">
      <c r="A604" s="3"/>
      <c r="B604" s="11"/>
      <c r="C604" s="11"/>
      <c r="D604" s="23"/>
      <c r="E604" s="23"/>
      <c r="F604" s="23"/>
      <c r="G604" s="23"/>
      <c r="H604" s="11"/>
      <c r="I604" s="11"/>
      <c r="J604" s="3"/>
      <c r="K604" s="12"/>
      <c r="L604" s="12"/>
      <c r="M604" s="12"/>
      <c r="N604" s="1"/>
      <c r="O604" s="12"/>
      <c r="P604" s="12"/>
      <c r="Q604" s="12"/>
      <c r="R604" s="1"/>
      <c r="S604" s="3"/>
      <c r="T604" s="3"/>
      <c r="U604" s="15"/>
    </row>
    <row r="605" spans="1:21" x14ac:dyDescent="0.3">
      <c r="A605" s="3"/>
      <c r="B605" s="11"/>
      <c r="C605" s="11"/>
      <c r="D605" s="23"/>
      <c r="E605" s="23"/>
      <c r="F605" s="23"/>
      <c r="G605" s="23"/>
      <c r="H605" s="11"/>
      <c r="I605" s="11"/>
      <c r="J605" s="3"/>
      <c r="K605" s="12"/>
      <c r="L605" s="12"/>
      <c r="M605" s="12"/>
      <c r="N605" s="1"/>
      <c r="O605" s="12"/>
      <c r="P605" s="12"/>
      <c r="Q605" s="12"/>
      <c r="R605" s="1"/>
      <c r="S605" s="3"/>
      <c r="T605" s="3"/>
      <c r="U605" s="15"/>
    </row>
    <row r="606" spans="1:21" x14ac:dyDescent="0.3">
      <c r="A606" s="3"/>
      <c r="B606" s="11"/>
      <c r="C606" s="11"/>
      <c r="D606" s="23"/>
      <c r="E606" s="23"/>
      <c r="F606" s="23"/>
      <c r="G606" s="23"/>
      <c r="H606" s="11"/>
      <c r="I606" s="11"/>
      <c r="J606" s="3"/>
      <c r="K606" s="12"/>
      <c r="L606" s="12"/>
      <c r="M606" s="12"/>
      <c r="N606" s="1"/>
      <c r="O606" s="12"/>
      <c r="P606" s="12"/>
      <c r="Q606" s="12"/>
      <c r="R606" s="1"/>
      <c r="S606" s="3"/>
      <c r="T606" s="3"/>
      <c r="U606" s="15"/>
    </row>
    <row r="607" spans="1:21" x14ac:dyDescent="0.3">
      <c r="A607" s="3"/>
      <c r="B607" s="11"/>
      <c r="C607" s="11"/>
      <c r="D607" s="23"/>
      <c r="E607" s="23"/>
      <c r="F607" s="23"/>
      <c r="G607" s="23"/>
      <c r="H607" s="11"/>
      <c r="I607" s="11"/>
      <c r="J607" s="3"/>
      <c r="K607" s="12"/>
      <c r="L607" s="12"/>
      <c r="M607" s="12"/>
      <c r="N607" s="1"/>
      <c r="O607" s="12"/>
      <c r="P607" s="12"/>
      <c r="Q607" s="12"/>
      <c r="R607" s="1"/>
      <c r="S607" s="3"/>
      <c r="T607" s="3"/>
      <c r="U607" s="15"/>
    </row>
    <row r="608" spans="1:21" x14ac:dyDescent="0.3">
      <c r="A608" s="3"/>
      <c r="B608" s="11"/>
      <c r="C608" s="11"/>
      <c r="D608" s="23"/>
      <c r="E608" s="23"/>
      <c r="F608" s="23"/>
      <c r="G608" s="23"/>
      <c r="H608" s="11"/>
      <c r="I608" s="11"/>
      <c r="J608" s="3"/>
      <c r="K608" s="12"/>
      <c r="L608" s="12"/>
      <c r="M608" s="12"/>
      <c r="N608" s="1"/>
      <c r="O608" s="12"/>
      <c r="P608" s="12"/>
      <c r="Q608" s="12"/>
      <c r="R608" s="1"/>
      <c r="S608" s="3"/>
      <c r="T608" s="3"/>
      <c r="U608" s="15"/>
    </row>
    <row r="609" spans="1:21" x14ac:dyDescent="0.3">
      <c r="A609" s="3"/>
      <c r="B609" s="11"/>
      <c r="C609" s="11"/>
      <c r="D609" s="23"/>
      <c r="E609" s="23"/>
      <c r="F609" s="23"/>
      <c r="G609" s="23"/>
      <c r="H609" s="11"/>
      <c r="I609" s="11"/>
      <c r="J609" s="3"/>
      <c r="K609" s="12"/>
      <c r="L609" s="12"/>
      <c r="M609" s="12"/>
      <c r="N609" s="1"/>
      <c r="O609" s="12"/>
      <c r="P609" s="12"/>
      <c r="Q609" s="12"/>
      <c r="R609" s="1"/>
      <c r="S609" s="3"/>
      <c r="T609" s="3"/>
      <c r="U609" s="15"/>
    </row>
    <row r="610" spans="1:21" x14ac:dyDescent="0.3">
      <c r="A610" s="3"/>
      <c r="B610" s="11"/>
      <c r="C610" s="11"/>
      <c r="D610" s="23"/>
      <c r="E610" s="23"/>
      <c r="F610" s="23"/>
      <c r="G610" s="23"/>
      <c r="H610" s="11"/>
      <c r="I610" s="11"/>
      <c r="J610" s="3"/>
      <c r="K610" s="12"/>
      <c r="L610" s="12"/>
      <c r="M610" s="12"/>
      <c r="N610" s="1"/>
      <c r="O610" s="12"/>
      <c r="P610" s="12"/>
      <c r="Q610" s="12"/>
      <c r="R610" s="1"/>
      <c r="S610" s="3"/>
      <c r="T610" s="3"/>
      <c r="U610" s="15"/>
    </row>
    <row r="611" spans="1:21" x14ac:dyDescent="0.3">
      <c r="A611" s="3"/>
      <c r="B611" s="11"/>
      <c r="C611" s="11"/>
      <c r="D611" s="23"/>
      <c r="E611" s="23"/>
      <c r="F611" s="23"/>
      <c r="G611" s="23"/>
      <c r="H611" s="11"/>
      <c r="I611" s="11"/>
      <c r="J611" s="3"/>
      <c r="K611" s="12"/>
      <c r="L611" s="12"/>
      <c r="M611" s="12"/>
      <c r="N611" s="1"/>
      <c r="O611" s="12"/>
      <c r="P611" s="12"/>
      <c r="Q611" s="12"/>
      <c r="R611" s="1"/>
      <c r="S611" s="3"/>
      <c r="T611" s="3"/>
      <c r="U611" s="15"/>
    </row>
    <row r="612" spans="1:21" x14ac:dyDescent="0.3">
      <c r="A612" s="3"/>
      <c r="B612" s="11"/>
      <c r="C612" s="11"/>
      <c r="D612" s="23"/>
      <c r="E612" s="23"/>
      <c r="F612" s="23"/>
      <c r="G612" s="23"/>
      <c r="H612" s="11"/>
      <c r="I612" s="11"/>
      <c r="J612" s="3"/>
      <c r="K612" s="12"/>
      <c r="L612" s="12"/>
      <c r="M612" s="12"/>
      <c r="N612" s="1"/>
      <c r="O612" s="12"/>
      <c r="P612" s="12"/>
      <c r="Q612" s="12"/>
      <c r="R612" s="1"/>
      <c r="S612" s="3"/>
      <c r="T612" s="3"/>
      <c r="U612" s="15"/>
    </row>
    <row r="613" spans="1:21" x14ac:dyDescent="0.3">
      <c r="A613" s="3"/>
      <c r="B613" s="11"/>
      <c r="C613" s="11"/>
      <c r="D613" s="23"/>
      <c r="E613" s="23"/>
      <c r="F613" s="23"/>
      <c r="G613" s="23"/>
      <c r="H613" s="11"/>
      <c r="I613" s="11"/>
      <c r="J613" s="3"/>
      <c r="K613" s="12"/>
      <c r="L613" s="12"/>
      <c r="M613" s="12"/>
      <c r="N613" s="1"/>
      <c r="O613" s="12"/>
      <c r="P613" s="12"/>
      <c r="Q613" s="12"/>
      <c r="R613" s="1"/>
      <c r="S613" s="3"/>
      <c r="T613" s="3"/>
      <c r="U613" s="15"/>
    </row>
    <row r="614" spans="1:21" x14ac:dyDescent="0.3">
      <c r="A614" s="3"/>
      <c r="B614" s="11"/>
      <c r="C614" s="11"/>
      <c r="D614" s="23"/>
      <c r="E614" s="23"/>
      <c r="F614" s="23"/>
      <c r="G614" s="23"/>
      <c r="H614" s="11"/>
      <c r="I614" s="11"/>
      <c r="J614" s="3"/>
      <c r="K614" s="12"/>
      <c r="L614" s="12"/>
      <c r="M614" s="12"/>
      <c r="N614" s="1"/>
      <c r="O614" s="12"/>
      <c r="P614" s="12"/>
      <c r="Q614" s="12"/>
      <c r="R614" s="1"/>
      <c r="S614" s="3"/>
      <c r="T614" s="3"/>
      <c r="U614" s="15"/>
    </row>
    <row r="615" spans="1:21" x14ac:dyDescent="0.3">
      <c r="A615" s="3"/>
      <c r="B615" s="11"/>
      <c r="C615" s="11"/>
      <c r="D615" s="23"/>
      <c r="E615" s="23"/>
      <c r="F615" s="23"/>
      <c r="G615" s="23"/>
      <c r="H615" s="11"/>
      <c r="I615" s="11"/>
      <c r="J615" s="3"/>
      <c r="K615" s="12"/>
      <c r="L615" s="12"/>
      <c r="M615" s="12"/>
      <c r="N615" s="1"/>
      <c r="O615" s="12"/>
      <c r="P615" s="12"/>
      <c r="Q615" s="12"/>
      <c r="R615" s="1"/>
      <c r="S615" s="3"/>
      <c r="T615" s="3"/>
      <c r="U615" s="15"/>
    </row>
    <row r="616" spans="1:21" x14ac:dyDescent="0.3">
      <c r="A616" s="3"/>
      <c r="B616" s="11"/>
      <c r="C616" s="11"/>
      <c r="D616" s="23"/>
      <c r="E616" s="23"/>
      <c r="F616" s="23"/>
      <c r="G616" s="23"/>
      <c r="H616" s="11"/>
      <c r="I616" s="11"/>
      <c r="J616" s="3"/>
      <c r="K616" s="12"/>
      <c r="L616" s="12"/>
      <c r="M616" s="12"/>
      <c r="N616" s="1"/>
      <c r="O616" s="12"/>
      <c r="P616" s="12"/>
      <c r="Q616" s="12"/>
      <c r="R616" s="1"/>
      <c r="S616" s="3"/>
      <c r="T616" s="3"/>
      <c r="U616" s="15"/>
    </row>
    <row r="617" spans="1:21" x14ac:dyDescent="0.3">
      <c r="A617" s="3"/>
      <c r="B617" s="11"/>
      <c r="C617" s="11"/>
      <c r="D617" s="23"/>
      <c r="E617" s="23"/>
      <c r="F617" s="23"/>
      <c r="G617" s="23"/>
      <c r="H617" s="11"/>
      <c r="I617" s="11"/>
      <c r="J617" s="3"/>
      <c r="K617" s="12"/>
      <c r="L617" s="12"/>
      <c r="M617" s="12"/>
      <c r="N617" s="1"/>
      <c r="O617" s="12"/>
      <c r="P617" s="12"/>
      <c r="Q617" s="12"/>
      <c r="R617" s="1"/>
      <c r="S617" s="3"/>
      <c r="T617" s="3"/>
      <c r="U617" s="15"/>
    </row>
    <row r="618" spans="1:21" x14ac:dyDescent="0.3">
      <c r="A618" s="3"/>
      <c r="B618" s="11"/>
      <c r="C618" s="11"/>
      <c r="D618" s="23"/>
      <c r="E618" s="23"/>
      <c r="F618" s="23"/>
      <c r="G618" s="23"/>
      <c r="H618" s="11"/>
      <c r="I618" s="11"/>
      <c r="J618" s="3"/>
      <c r="K618" s="12"/>
      <c r="L618" s="12"/>
      <c r="M618" s="12"/>
      <c r="N618" s="1"/>
      <c r="O618" s="12"/>
      <c r="P618" s="12"/>
      <c r="Q618" s="12"/>
      <c r="R618" s="1"/>
      <c r="S618" s="3"/>
      <c r="T618" s="3"/>
      <c r="U618" s="15"/>
    </row>
    <row r="619" spans="1:21" x14ac:dyDescent="0.3">
      <c r="A619" s="3"/>
      <c r="B619" s="11"/>
      <c r="C619" s="11"/>
      <c r="D619" s="23"/>
      <c r="E619" s="23"/>
      <c r="F619" s="23"/>
      <c r="G619" s="23"/>
      <c r="H619" s="11"/>
      <c r="I619" s="11"/>
      <c r="J619" s="3"/>
      <c r="K619" s="12"/>
      <c r="L619" s="12"/>
      <c r="M619" s="12"/>
      <c r="N619" s="1"/>
      <c r="O619" s="12"/>
      <c r="P619" s="12"/>
      <c r="Q619" s="12"/>
      <c r="R619" s="1"/>
      <c r="S619" s="3"/>
      <c r="T619" s="3"/>
      <c r="U619" s="15"/>
    </row>
    <row r="620" spans="1:21" x14ac:dyDescent="0.3">
      <c r="A620" s="3"/>
      <c r="B620" s="11"/>
      <c r="C620" s="11"/>
      <c r="D620" s="23"/>
      <c r="E620" s="23"/>
      <c r="F620" s="23"/>
      <c r="G620" s="23"/>
      <c r="H620" s="11"/>
      <c r="I620" s="11"/>
      <c r="J620" s="3"/>
      <c r="K620" s="12"/>
      <c r="L620" s="12"/>
      <c r="M620" s="12"/>
      <c r="N620" s="1"/>
      <c r="O620" s="12"/>
      <c r="P620" s="12"/>
      <c r="Q620" s="12"/>
      <c r="R620" s="1"/>
      <c r="S620" s="3"/>
      <c r="T620" s="3"/>
      <c r="U620" s="15"/>
    </row>
    <row r="621" spans="1:21" x14ac:dyDescent="0.3">
      <c r="A621" s="3"/>
      <c r="B621" s="11"/>
      <c r="C621" s="11"/>
      <c r="D621" s="23"/>
      <c r="E621" s="23"/>
      <c r="F621" s="23"/>
      <c r="G621" s="23"/>
      <c r="H621" s="11"/>
      <c r="I621" s="11"/>
      <c r="J621" s="3"/>
      <c r="K621" s="12"/>
      <c r="L621" s="12"/>
      <c r="M621" s="12"/>
      <c r="N621" s="1"/>
      <c r="O621" s="12"/>
      <c r="P621" s="12"/>
      <c r="Q621" s="12"/>
      <c r="R621" s="1"/>
      <c r="S621" s="3"/>
      <c r="T621" s="3"/>
      <c r="U621" s="15"/>
    </row>
    <row r="622" spans="1:21" x14ac:dyDescent="0.3">
      <c r="A622" s="3"/>
      <c r="B622" s="11"/>
      <c r="C622" s="11"/>
      <c r="D622" s="23"/>
      <c r="E622" s="23"/>
      <c r="F622" s="23"/>
      <c r="G622" s="23"/>
      <c r="H622" s="11"/>
      <c r="I622" s="11"/>
      <c r="J622" s="3"/>
      <c r="K622" s="12"/>
      <c r="L622" s="12"/>
      <c r="M622" s="12"/>
      <c r="N622" s="1"/>
      <c r="O622" s="12"/>
      <c r="P622" s="12"/>
      <c r="Q622" s="12"/>
      <c r="R622" s="1"/>
      <c r="S622" s="3"/>
      <c r="T622" s="3"/>
      <c r="U622" s="15"/>
    </row>
    <row r="623" spans="1:21" x14ac:dyDescent="0.3">
      <c r="A623" s="3"/>
      <c r="B623" s="11"/>
      <c r="C623" s="11"/>
      <c r="D623" s="23"/>
      <c r="E623" s="23"/>
      <c r="F623" s="23"/>
      <c r="G623" s="23"/>
      <c r="H623" s="11"/>
      <c r="I623" s="11"/>
      <c r="J623" s="3"/>
      <c r="K623" s="12"/>
      <c r="L623" s="12"/>
      <c r="M623" s="12"/>
      <c r="N623" s="1"/>
      <c r="O623" s="12"/>
      <c r="P623" s="12"/>
      <c r="Q623" s="12"/>
      <c r="R623" s="1"/>
      <c r="S623" s="3"/>
      <c r="T623" s="3"/>
      <c r="U623" s="15"/>
    </row>
    <row r="624" spans="1:21" x14ac:dyDescent="0.3">
      <c r="A624" s="3"/>
      <c r="B624" s="11"/>
      <c r="C624" s="11"/>
      <c r="D624" s="23"/>
      <c r="E624" s="23"/>
      <c r="F624" s="23"/>
      <c r="G624" s="23"/>
      <c r="H624" s="11"/>
      <c r="I624" s="11"/>
      <c r="J624" s="3"/>
      <c r="K624" s="12"/>
      <c r="L624" s="12"/>
      <c r="M624" s="12"/>
      <c r="N624" s="1"/>
      <c r="O624" s="12"/>
      <c r="P624" s="12"/>
      <c r="Q624" s="12"/>
      <c r="R624" s="1"/>
      <c r="S624" s="3"/>
      <c r="T624" s="3"/>
      <c r="U624" s="15"/>
    </row>
    <row r="625" spans="1:21" x14ac:dyDescent="0.3">
      <c r="A625" s="3"/>
      <c r="B625" s="11"/>
      <c r="C625" s="11"/>
      <c r="D625" s="23"/>
      <c r="E625" s="23"/>
      <c r="F625" s="23"/>
      <c r="G625" s="23"/>
      <c r="H625" s="11"/>
      <c r="I625" s="11"/>
      <c r="J625" s="3"/>
      <c r="K625" s="12"/>
      <c r="L625" s="12"/>
      <c r="M625" s="12"/>
      <c r="N625" s="1"/>
      <c r="O625" s="12"/>
      <c r="P625" s="12"/>
      <c r="Q625" s="12"/>
      <c r="R625" s="1"/>
      <c r="S625" s="3"/>
      <c r="T625" s="3"/>
      <c r="U625" s="15"/>
    </row>
    <row r="626" spans="1:21" x14ac:dyDescent="0.3">
      <c r="A626" s="3"/>
      <c r="B626" s="11"/>
      <c r="C626" s="11"/>
      <c r="D626" s="23"/>
      <c r="E626" s="23"/>
      <c r="F626" s="23"/>
      <c r="G626" s="23"/>
      <c r="H626" s="11"/>
      <c r="I626" s="11"/>
      <c r="J626" s="3"/>
      <c r="K626" s="12"/>
      <c r="L626" s="12"/>
      <c r="M626" s="12"/>
      <c r="N626" s="1"/>
      <c r="O626" s="12"/>
      <c r="P626" s="12"/>
      <c r="Q626" s="12"/>
      <c r="R626" s="1"/>
      <c r="S626" s="3"/>
      <c r="T626" s="3"/>
      <c r="U626" s="15"/>
    </row>
    <row r="627" spans="1:21" x14ac:dyDescent="0.3">
      <c r="A627" s="3"/>
      <c r="B627" s="11"/>
      <c r="C627" s="11"/>
      <c r="D627" s="23"/>
      <c r="E627" s="23"/>
      <c r="F627" s="23"/>
      <c r="G627" s="23"/>
      <c r="H627" s="11"/>
      <c r="I627" s="11"/>
      <c r="J627" s="3"/>
      <c r="K627" s="12"/>
      <c r="L627" s="12"/>
      <c r="M627" s="12"/>
      <c r="N627" s="1"/>
      <c r="O627" s="12"/>
      <c r="P627" s="12"/>
      <c r="Q627" s="12"/>
      <c r="R627" s="1"/>
      <c r="S627" s="3"/>
      <c r="T627" s="3"/>
      <c r="U627" s="15"/>
    </row>
    <row r="628" spans="1:21" x14ac:dyDescent="0.3">
      <c r="A628" s="3"/>
      <c r="B628" s="11"/>
      <c r="C628" s="11"/>
      <c r="D628" s="23"/>
      <c r="E628" s="23"/>
      <c r="F628" s="23"/>
      <c r="G628" s="23"/>
      <c r="H628" s="11"/>
      <c r="I628" s="11"/>
      <c r="J628" s="3"/>
      <c r="K628" s="12"/>
      <c r="L628" s="12"/>
      <c r="M628" s="12"/>
      <c r="N628" s="1"/>
      <c r="O628" s="12"/>
      <c r="P628" s="12"/>
      <c r="Q628" s="12"/>
      <c r="R628" s="1"/>
      <c r="S628" s="3"/>
      <c r="T628" s="3"/>
      <c r="U628" s="15"/>
    </row>
    <row r="629" spans="1:21" x14ac:dyDescent="0.3">
      <c r="A629" s="3"/>
      <c r="B629" s="11"/>
      <c r="C629" s="11"/>
      <c r="D629" s="23"/>
      <c r="E629" s="23"/>
      <c r="F629" s="23"/>
      <c r="G629" s="23"/>
      <c r="H629" s="11"/>
      <c r="I629" s="11"/>
      <c r="J629" s="3"/>
      <c r="K629" s="12"/>
      <c r="L629" s="12"/>
      <c r="M629" s="12"/>
      <c r="N629" s="1"/>
      <c r="O629" s="12"/>
      <c r="P629" s="12"/>
      <c r="Q629" s="12"/>
      <c r="R629" s="1"/>
      <c r="S629" s="3"/>
      <c r="T629" s="3"/>
      <c r="U629" s="15"/>
    </row>
    <row r="630" spans="1:21" x14ac:dyDescent="0.3">
      <c r="A630" s="3"/>
      <c r="B630" s="11"/>
      <c r="C630" s="11"/>
      <c r="D630" s="23"/>
      <c r="E630" s="23"/>
      <c r="F630" s="23"/>
      <c r="G630" s="23"/>
      <c r="H630" s="11"/>
      <c r="I630" s="11"/>
      <c r="J630" s="3"/>
      <c r="K630" s="12"/>
      <c r="L630" s="12"/>
      <c r="M630" s="12"/>
      <c r="N630" s="1"/>
      <c r="O630" s="12"/>
      <c r="P630" s="12"/>
      <c r="Q630" s="12"/>
      <c r="R630" s="1"/>
      <c r="S630" s="3"/>
      <c r="T630" s="3"/>
      <c r="U630" s="15"/>
    </row>
    <row r="631" spans="1:21" x14ac:dyDescent="0.3">
      <c r="A631" s="3"/>
      <c r="B631" s="11"/>
      <c r="C631" s="11"/>
      <c r="D631" s="23"/>
      <c r="E631" s="23"/>
      <c r="F631" s="23"/>
      <c r="G631" s="23"/>
      <c r="H631" s="11"/>
      <c r="I631" s="11"/>
      <c r="J631" s="3"/>
      <c r="K631" s="12"/>
      <c r="L631" s="12"/>
      <c r="M631" s="12"/>
      <c r="N631" s="1"/>
      <c r="O631" s="12"/>
      <c r="P631" s="12"/>
      <c r="Q631" s="12"/>
      <c r="R631" s="1"/>
      <c r="S631" s="3"/>
      <c r="T631" s="3"/>
      <c r="U631" s="15"/>
    </row>
    <row r="632" spans="1:21" x14ac:dyDescent="0.3">
      <c r="A632" s="3"/>
      <c r="B632" s="11"/>
      <c r="C632" s="11"/>
      <c r="D632" s="23"/>
      <c r="E632" s="23"/>
      <c r="F632" s="23"/>
      <c r="G632" s="23"/>
      <c r="H632" s="11"/>
      <c r="I632" s="11"/>
      <c r="J632" s="3"/>
      <c r="K632" s="12"/>
      <c r="L632" s="12"/>
      <c r="M632" s="12"/>
      <c r="N632" s="1"/>
      <c r="O632" s="12"/>
      <c r="P632" s="12"/>
      <c r="Q632" s="12"/>
      <c r="R632" s="1"/>
      <c r="S632" s="3"/>
      <c r="T632" s="3"/>
      <c r="U632" s="15"/>
    </row>
    <row r="633" spans="1:21" x14ac:dyDescent="0.3">
      <c r="A633" s="3"/>
      <c r="B633" s="11"/>
      <c r="C633" s="11"/>
      <c r="D633" s="23"/>
      <c r="E633" s="23"/>
      <c r="F633" s="23"/>
      <c r="G633" s="23"/>
      <c r="H633" s="11"/>
      <c r="I633" s="11"/>
      <c r="J633" s="3"/>
      <c r="K633" s="12"/>
      <c r="L633" s="12"/>
      <c r="M633" s="12"/>
      <c r="N633" s="1"/>
      <c r="O633" s="12"/>
      <c r="P633" s="12"/>
      <c r="Q633" s="12"/>
      <c r="R633" s="1"/>
      <c r="S633" s="3"/>
      <c r="T633" s="3"/>
      <c r="U633" s="15"/>
    </row>
    <row r="634" spans="1:21" x14ac:dyDescent="0.3">
      <c r="A634" s="3"/>
      <c r="B634" s="11"/>
      <c r="C634" s="11"/>
      <c r="D634" s="23"/>
      <c r="E634" s="23"/>
      <c r="F634" s="23"/>
      <c r="G634" s="23"/>
      <c r="H634" s="11"/>
      <c r="I634" s="11"/>
      <c r="J634" s="3"/>
      <c r="K634" s="12"/>
      <c r="L634" s="12"/>
      <c r="M634" s="12"/>
      <c r="N634" s="1"/>
      <c r="O634" s="12"/>
      <c r="P634" s="12"/>
      <c r="Q634" s="12"/>
      <c r="R634" s="1"/>
      <c r="S634" s="3"/>
      <c r="T634" s="3"/>
      <c r="U634" s="15"/>
    </row>
    <row r="635" spans="1:21" x14ac:dyDescent="0.3">
      <c r="A635" s="3"/>
      <c r="B635" s="11"/>
      <c r="C635" s="11"/>
      <c r="D635" s="23"/>
      <c r="E635" s="23"/>
      <c r="F635" s="23"/>
      <c r="G635" s="23"/>
      <c r="H635" s="11"/>
      <c r="I635" s="11"/>
      <c r="J635" s="3"/>
      <c r="K635" s="12"/>
      <c r="L635" s="12"/>
      <c r="M635" s="12"/>
      <c r="N635" s="1"/>
      <c r="O635" s="12"/>
      <c r="P635" s="12"/>
      <c r="Q635" s="12"/>
      <c r="R635" s="1"/>
      <c r="S635" s="3"/>
      <c r="T635" s="3"/>
      <c r="U635" s="15"/>
    </row>
    <row r="636" spans="1:21" x14ac:dyDescent="0.3">
      <c r="A636" s="3"/>
      <c r="B636" s="11"/>
      <c r="C636" s="11"/>
      <c r="D636" s="23"/>
      <c r="E636" s="23"/>
      <c r="F636" s="23"/>
      <c r="G636" s="23"/>
      <c r="H636" s="11"/>
      <c r="I636" s="11"/>
      <c r="J636" s="3"/>
      <c r="K636" s="12"/>
      <c r="L636" s="12"/>
      <c r="M636" s="12"/>
      <c r="N636" s="1"/>
      <c r="O636" s="12"/>
      <c r="P636" s="12"/>
      <c r="Q636" s="12"/>
      <c r="R636" s="1"/>
      <c r="S636" s="3"/>
      <c r="T636" s="3"/>
      <c r="U636" s="15"/>
    </row>
    <row r="637" spans="1:21" x14ac:dyDescent="0.3">
      <c r="A637" s="3"/>
      <c r="B637" s="11"/>
      <c r="C637" s="11"/>
      <c r="D637" s="23"/>
      <c r="E637" s="23"/>
      <c r="F637" s="23"/>
      <c r="G637" s="23"/>
      <c r="H637" s="11"/>
      <c r="I637" s="11"/>
      <c r="J637" s="3"/>
      <c r="K637" s="12"/>
      <c r="L637" s="12"/>
      <c r="M637" s="12"/>
      <c r="N637" s="1"/>
      <c r="O637" s="12"/>
      <c r="P637" s="12"/>
      <c r="Q637" s="12"/>
      <c r="R637" s="1"/>
      <c r="S637" s="3"/>
      <c r="T637" s="3"/>
      <c r="U637" s="15"/>
    </row>
    <row r="638" spans="1:21" x14ac:dyDescent="0.3">
      <c r="A638" s="3"/>
      <c r="B638" s="11"/>
      <c r="C638" s="11"/>
      <c r="D638" s="23"/>
      <c r="E638" s="23"/>
      <c r="F638" s="23"/>
      <c r="G638" s="23"/>
      <c r="H638" s="11"/>
      <c r="I638" s="11"/>
      <c r="J638" s="3"/>
      <c r="K638" s="12"/>
      <c r="L638" s="12"/>
      <c r="M638" s="12"/>
      <c r="N638" s="1"/>
      <c r="O638" s="12"/>
      <c r="P638" s="12"/>
      <c r="Q638" s="12"/>
      <c r="R638" s="1"/>
      <c r="S638" s="3"/>
      <c r="T638" s="3"/>
      <c r="U638" s="15"/>
    </row>
    <row r="639" spans="1:21" x14ac:dyDescent="0.3">
      <c r="A639" s="3"/>
      <c r="B639" s="11"/>
      <c r="C639" s="11"/>
      <c r="D639" s="23"/>
      <c r="E639" s="23"/>
      <c r="F639" s="23"/>
      <c r="G639" s="23"/>
      <c r="H639" s="11"/>
      <c r="I639" s="11"/>
      <c r="J639" s="3"/>
      <c r="K639" s="12"/>
      <c r="L639" s="12"/>
      <c r="M639" s="12"/>
      <c r="N639" s="1"/>
      <c r="O639" s="12"/>
      <c r="P639" s="12"/>
      <c r="Q639" s="12"/>
      <c r="R639" s="1"/>
      <c r="S639" s="3"/>
      <c r="T639" s="3"/>
      <c r="U639" s="15"/>
    </row>
    <row r="640" spans="1:21" x14ac:dyDescent="0.3">
      <c r="A640" s="3"/>
      <c r="B640" s="11"/>
      <c r="C640" s="11"/>
      <c r="D640" s="23"/>
      <c r="E640" s="23"/>
      <c r="F640" s="23"/>
      <c r="G640" s="23"/>
      <c r="H640" s="11"/>
      <c r="I640" s="11"/>
      <c r="J640" s="3"/>
      <c r="K640" s="12"/>
      <c r="L640" s="12"/>
      <c r="M640" s="12"/>
      <c r="N640" s="1"/>
      <c r="O640" s="12"/>
      <c r="P640" s="12"/>
      <c r="Q640" s="12"/>
      <c r="R640" s="1"/>
      <c r="S640" s="3"/>
      <c r="T640" s="3"/>
      <c r="U640" s="15"/>
    </row>
    <row r="641" spans="1:21" x14ac:dyDescent="0.3">
      <c r="A641" s="3"/>
      <c r="B641" s="11"/>
      <c r="C641" s="11"/>
      <c r="D641" s="23"/>
      <c r="E641" s="23"/>
      <c r="F641" s="23"/>
      <c r="G641" s="23"/>
      <c r="H641" s="11"/>
      <c r="I641" s="11"/>
      <c r="J641" s="3"/>
      <c r="K641" s="12"/>
      <c r="L641" s="12"/>
      <c r="M641" s="12"/>
      <c r="N641" s="1"/>
      <c r="O641" s="12"/>
      <c r="P641" s="12"/>
      <c r="Q641" s="12"/>
      <c r="R641" s="1"/>
      <c r="S641" s="3"/>
      <c r="T641" s="3"/>
      <c r="U641" s="15"/>
    </row>
    <row r="642" spans="1:21" x14ac:dyDescent="0.3">
      <c r="A642" s="3"/>
      <c r="B642" s="11"/>
      <c r="C642" s="11"/>
      <c r="D642" s="23"/>
      <c r="E642" s="23"/>
      <c r="F642" s="23"/>
      <c r="G642" s="23"/>
      <c r="H642" s="11"/>
      <c r="I642" s="11"/>
      <c r="J642" s="3"/>
      <c r="K642" s="12"/>
      <c r="L642" s="12"/>
      <c r="M642" s="12"/>
      <c r="N642" s="1"/>
      <c r="O642" s="12"/>
      <c r="P642" s="12"/>
      <c r="Q642" s="12"/>
      <c r="R642" s="1"/>
      <c r="S642" s="3"/>
      <c r="T642" s="3"/>
      <c r="U642" s="15"/>
    </row>
    <row r="643" spans="1:21" x14ac:dyDescent="0.3">
      <c r="A643" s="3"/>
      <c r="B643" s="11"/>
      <c r="C643" s="11"/>
      <c r="D643" s="23"/>
      <c r="E643" s="23"/>
      <c r="F643" s="23"/>
      <c r="G643" s="23"/>
      <c r="H643" s="11"/>
      <c r="I643" s="11"/>
      <c r="J643" s="3"/>
      <c r="K643" s="12"/>
      <c r="L643" s="12"/>
      <c r="M643" s="12"/>
      <c r="N643" s="1"/>
      <c r="O643" s="12"/>
      <c r="P643" s="12"/>
      <c r="Q643" s="12"/>
      <c r="R643" s="1"/>
      <c r="S643" s="3"/>
      <c r="T643" s="3"/>
      <c r="U643" s="15"/>
    </row>
    <row r="644" spans="1:21" x14ac:dyDescent="0.3">
      <c r="A644" s="3"/>
      <c r="B644" s="11"/>
      <c r="C644" s="11"/>
      <c r="D644" s="23"/>
      <c r="E644" s="23"/>
      <c r="F644" s="23"/>
      <c r="G644" s="23"/>
      <c r="H644" s="11"/>
      <c r="I644" s="11"/>
      <c r="J644" s="3"/>
      <c r="K644" s="12"/>
      <c r="L644" s="12"/>
      <c r="M644" s="12"/>
      <c r="N644" s="1"/>
      <c r="O644" s="12"/>
      <c r="P644" s="12"/>
      <c r="Q644" s="12"/>
      <c r="R644" s="1"/>
      <c r="S644" s="3"/>
      <c r="T644" s="3"/>
      <c r="U644" s="15"/>
    </row>
    <row r="645" spans="1:21" x14ac:dyDescent="0.3">
      <c r="A645" s="3"/>
      <c r="B645" s="11"/>
      <c r="C645" s="11"/>
      <c r="D645" s="23"/>
      <c r="E645" s="23"/>
      <c r="F645" s="23"/>
      <c r="G645" s="23"/>
      <c r="H645" s="11"/>
      <c r="I645" s="11"/>
      <c r="J645" s="3"/>
      <c r="K645" s="12"/>
      <c r="L645" s="12"/>
      <c r="M645" s="12"/>
      <c r="N645" s="1"/>
      <c r="O645" s="12"/>
      <c r="P645" s="12"/>
      <c r="Q645" s="12"/>
      <c r="R645" s="1"/>
      <c r="S645" s="3"/>
      <c r="T645" s="3"/>
      <c r="U645" s="15"/>
    </row>
    <row r="646" spans="1:21" x14ac:dyDescent="0.3">
      <c r="A646" s="3"/>
      <c r="B646" s="11"/>
      <c r="C646" s="11"/>
      <c r="D646" s="23"/>
      <c r="E646" s="23"/>
      <c r="F646" s="23"/>
      <c r="G646" s="23"/>
      <c r="H646" s="11"/>
      <c r="I646" s="11"/>
      <c r="J646" s="3"/>
      <c r="K646" s="12"/>
      <c r="L646" s="12"/>
      <c r="M646" s="12"/>
      <c r="N646" s="1"/>
      <c r="O646" s="12"/>
      <c r="P646" s="12"/>
      <c r="Q646" s="12"/>
      <c r="R646" s="1"/>
      <c r="S646" s="3"/>
      <c r="T646" s="3"/>
      <c r="U646" s="15"/>
    </row>
    <row r="647" spans="1:21" x14ac:dyDescent="0.3">
      <c r="A647" s="3"/>
      <c r="B647" s="11"/>
      <c r="C647" s="11"/>
      <c r="D647" s="23"/>
      <c r="E647" s="23"/>
      <c r="F647" s="23"/>
      <c r="G647" s="23"/>
      <c r="H647" s="11"/>
      <c r="I647" s="11"/>
      <c r="J647" s="3"/>
      <c r="K647" s="12"/>
      <c r="L647" s="12"/>
      <c r="M647" s="12"/>
      <c r="N647" s="1"/>
      <c r="O647" s="12"/>
      <c r="P647" s="12"/>
      <c r="Q647" s="12"/>
      <c r="R647" s="1"/>
      <c r="S647" s="3"/>
      <c r="T647" s="3"/>
      <c r="U647" s="15"/>
    </row>
    <row r="648" spans="1:21" x14ac:dyDescent="0.3">
      <c r="A648" s="3"/>
      <c r="B648" s="11"/>
      <c r="C648" s="11"/>
      <c r="D648" s="23"/>
      <c r="E648" s="23"/>
      <c r="F648" s="23"/>
      <c r="G648" s="23"/>
      <c r="H648" s="11"/>
      <c r="I648" s="11"/>
      <c r="J648" s="3"/>
      <c r="K648" s="12"/>
      <c r="L648" s="12"/>
      <c r="M648" s="12"/>
      <c r="N648" s="1"/>
      <c r="O648" s="12"/>
      <c r="P648" s="12"/>
      <c r="Q648" s="12"/>
      <c r="R648" s="1"/>
      <c r="S648" s="3"/>
      <c r="T648" s="3"/>
      <c r="U648" s="15"/>
    </row>
    <row r="649" spans="1:21" x14ac:dyDescent="0.3">
      <c r="A649" s="3"/>
      <c r="B649" s="11"/>
      <c r="C649" s="11"/>
      <c r="D649" s="23"/>
      <c r="E649" s="23"/>
      <c r="F649" s="23"/>
      <c r="G649" s="23"/>
      <c r="H649" s="11"/>
      <c r="I649" s="11"/>
      <c r="J649" s="3"/>
      <c r="K649" s="12"/>
      <c r="L649" s="12"/>
      <c r="M649" s="12"/>
      <c r="N649" s="1"/>
      <c r="O649" s="12"/>
      <c r="P649" s="12"/>
      <c r="Q649" s="12"/>
      <c r="R649" s="1"/>
      <c r="S649" s="3"/>
      <c r="T649" s="3"/>
      <c r="U649" s="15"/>
    </row>
    <row r="650" spans="1:21" x14ac:dyDescent="0.3">
      <c r="A650" s="3"/>
      <c r="B650" s="11"/>
      <c r="C650" s="11"/>
      <c r="D650" s="23"/>
      <c r="E650" s="23"/>
      <c r="F650" s="23"/>
      <c r="G650" s="23"/>
      <c r="H650" s="11"/>
      <c r="I650" s="11"/>
      <c r="J650" s="3"/>
      <c r="K650" s="12"/>
      <c r="L650" s="12"/>
      <c r="M650" s="12"/>
      <c r="N650" s="1"/>
      <c r="O650" s="12"/>
      <c r="P650" s="12"/>
      <c r="Q650" s="12"/>
      <c r="R650" s="1"/>
      <c r="S650" s="3"/>
      <c r="T650" s="3"/>
      <c r="U650" s="15"/>
    </row>
    <row r="651" spans="1:21" x14ac:dyDescent="0.3">
      <c r="A651" s="3"/>
      <c r="B651" s="11"/>
      <c r="C651" s="11"/>
      <c r="D651" s="23"/>
      <c r="E651" s="23"/>
      <c r="F651" s="23"/>
      <c r="G651" s="23"/>
      <c r="H651" s="11"/>
      <c r="I651" s="11"/>
      <c r="J651" s="3"/>
      <c r="K651" s="12"/>
      <c r="L651" s="12"/>
      <c r="M651" s="12"/>
      <c r="N651" s="1"/>
      <c r="O651" s="12"/>
      <c r="P651" s="12"/>
      <c r="Q651" s="12"/>
      <c r="R651" s="1"/>
      <c r="S651" s="3"/>
      <c r="T651" s="3"/>
      <c r="U651" s="15"/>
    </row>
    <row r="652" spans="1:21" x14ac:dyDescent="0.3">
      <c r="A652" s="3"/>
      <c r="B652" s="11"/>
      <c r="C652" s="11"/>
      <c r="D652" s="23"/>
      <c r="E652" s="23"/>
      <c r="F652" s="23"/>
      <c r="G652" s="23"/>
      <c r="H652" s="11"/>
      <c r="I652" s="11"/>
      <c r="J652" s="3"/>
      <c r="K652" s="12"/>
      <c r="L652" s="12"/>
      <c r="M652" s="12"/>
      <c r="N652" s="1"/>
      <c r="O652" s="12"/>
      <c r="P652" s="12"/>
      <c r="Q652" s="12"/>
      <c r="R652" s="1"/>
      <c r="S652" s="3"/>
      <c r="T652" s="3"/>
      <c r="U652" s="15"/>
    </row>
    <row r="653" spans="1:21" x14ac:dyDescent="0.3">
      <c r="A653" s="3"/>
      <c r="B653" s="11"/>
      <c r="C653" s="11"/>
      <c r="D653" s="23"/>
      <c r="E653" s="23"/>
      <c r="F653" s="23"/>
      <c r="G653" s="23"/>
      <c r="H653" s="11"/>
      <c r="I653" s="11"/>
      <c r="J653" s="3"/>
      <c r="K653" s="12"/>
      <c r="L653" s="12"/>
      <c r="M653" s="12"/>
      <c r="N653" s="1"/>
      <c r="O653" s="12"/>
      <c r="P653" s="12"/>
      <c r="Q653" s="12"/>
      <c r="R653" s="1"/>
      <c r="S653" s="3"/>
      <c r="T653" s="3"/>
      <c r="U653" s="15"/>
    </row>
    <row r="654" spans="1:21" x14ac:dyDescent="0.3">
      <c r="A654" s="3"/>
      <c r="B654" s="11"/>
      <c r="C654" s="11"/>
      <c r="D654" s="23"/>
      <c r="E654" s="23"/>
      <c r="F654" s="23"/>
      <c r="G654" s="23"/>
      <c r="H654" s="11"/>
      <c r="I654" s="11"/>
      <c r="J654" s="3"/>
      <c r="K654" s="12"/>
      <c r="L654" s="12"/>
      <c r="M654" s="12"/>
      <c r="N654" s="1"/>
      <c r="O654" s="12"/>
      <c r="P654" s="12"/>
      <c r="Q654" s="12"/>
      <c r="R654" s="1"/>
      <c r="S654" s="3"/>
      <c r="T654" s="3"/>
      <c r="U654" s="15"/>
    </row>
    <row r="655" spans="1:21" x14ac:dyDescent="0.3">
      <c r="A655" s="3"/>
      <c r="B655" s="11"/>
      <c r="C655" s="11"/>
      <c r="D655" s="23"/>
      <c r="E655" s="23"/>
      <c r="F655" s="23"/>
      <c r="G655" s="23"/>
      <c r="H655" s="11"/>
      <c r="I655" s="11"/>
      <c r="J655" s="3"/>
      <c r="K655" s="12"/>
      <c r="L655" s="12"/>
      <c r="M655" s="12"/>
      <c r="N655" s="1"/>
      <c r="O655" s="12"/>
      <c r="P655" s="12"/>
      <c r="Q655" s="12"/>
      <c r="R655" s="1"/>
      <c r="S655" s="3"/>
      <c r="T655" s="3"/>
      <c r="U655" s="15"/>
    </row>
    <row r="656" spans="1:21" x14ac:dyDescent="0.3">
      <c r="A656" s="3"/>
      <c r="B656" s="11"/>
      <c r="C656" s="11"/>
      <c r="D656" s="23"/>
      <c r="E656" s="23"/>
      <c r="F656" s="23"/>
      <c r="G656" s="23"/>
      <c r="H656" s="11"/>
      <c r="I656" s="11"/>
      <c r="J656" s="3"/>
      <c r="K656" s="12"/>
      <c r="L656" s="12"/>
      <c r="M656" s="12"/>
      <c r="N656" s="1"/>
      <c r="O656" s="12"/>
      <c r="P656" s="12"/>
      <c r="Q656" s="12"/>
      <c r="R656" s="1"/>
      <c r="S656" s="3"/>
      <c r="T656" s="3"/>
      <c r="U656" s="15"/>
    </row>
    <row r="657" spans="1:21" x14ac:dyDescent="0.3">
      <c r="A657" s="3"/>
      <c r="B657" s="11"/>
      <c r="C657" s="11"/>
      <c r="D657" s="23"/>
      <c r="E657" s="23"/>
      <c r="F657" s="23"/>
      <c r="G657" s="23"/>
      <c r="H657" s="11"/>
      <c r="I657" s="11"/>
      <c r="J657" s="3"/>
      <c r="K657" s="12"/>
      <c r="L657" s="12"/>
      <c r="M657" s="12"/>
      <c r="N657" s="1"/>
      <c r="O657" s="12"/>
      <c r="P657" s="12"/>
      <c r="Q657" s="12"/>
      <c r="R657" s="1"/>
      <c r="S657" s="3"/>
      <c r="T657" s="3"/>
      <c r="U657" s="15"/>
    </row>
    <row r="658" spans="1:21" x14ac:dyDescent="0.3">
      <c r="A658" s="3"/>
      <c r="B658" s="11"/>
      <c r="C658" s="11"/>
      <c r="D658" s="23"/>
      <c r="E658" s="23"/>
      <c r="F658" s="23"/>
      <c r="G658" s="23"/>
      <c r="H658" s="11"/>
      <c r="I658" s="11"/>
      <c r="J658" s="3"/>
      <c r="K658" s="12"/>
      <c r="L658" s="12"/>
      <c r="M658" s="12"/>
      <c r="N658" s="1"/>
      <c r="O658" s="12"/>
      <c r="P658" s="12"/>
      <c r="Q658" s="12"/>
      <c r="R658" s="1"/>
      <c r="S658" s="3"/>
      <c r="T658" s="3"/>
      <c r="U658" s="15"/>
    </row>
    <row r="659" spans="1:21" x14ac:dyDescent="0.3">
      <c r="A659" s="3"/>
      <c r="B659" s="11"/>
      <c r="C659" s="11"/>
      <c r="D659" s="23"/>
      <c r="E659" s="23"/>
      <c r="F659" s="23"/>
      <c r="G659" s="23"/>
      <c r="H659" s="11"/>
      <c r="I659" s="11"/>
      <c r="J659" s="3"/>
      <c r="K659" s="12"/>
      <c r="L659" s="12"/>
      <c r="M659" s="12"/>
      <c r="N659" s="1"/>
      <c r="O659" s="12"/>
      <c r="P659" s="12"/>
      <c r="Q659" s="12"/>
      <c r="R659" s="1"/>
      <c r="S659" s="3"/>
      <c r="T659" s="3"/>
      <c r="U659" s="15"/>
    </row>
    <row r="660" spans="1:21" x14ac:dyDescent="0.3">
      <c r="A660" s="3"/>
      <c r="B660" s="11"/>
      <c r="C660" s="11"/>
      <c r="D660" s="23"/>
      <c r="E660" s="23"/>
      <c r="F660" s="23"/>
      <c r="G660" s="23"/>
      <c r="H660" s="11"/>
      <c r="I660" s="11"/>
      <c r="J660" s="3"/>
      <c r="K660" s="12"/>
      <c r="L660" s="12"/>
      <c r="M660" s="12"/>
      <c r="N660" s="1"/>
      <c r="O660" s="12"/>
      <c r="P660" s="12"/>
      <c r="Q660" s="12"/>
      <c r="R660" s="1"/>
      <c r="S660" s="3"/>
      <c r="T660" s="3"/>
      <c r="U660" s="15"/>
    </row>
    <row r="661" spans="1:21" x14ac:dyDescent="0.3">
      <c r="A661" s="3"/>
      <c r="B661" s="11"/>
      <c r="C661" s="11"/>
      <c r="D661" s="23"/>
      <c r="E661" s="23"/>
      <c r="F661" s="23"/>
      <c r="G661" s="23"/>
      <c r="H661" s="11"/>
      <c r="I661" s="11"/>
      <c r="J661" s="3"/>
      <c r="K661" s="12"/>
      <c r="L661" s="12"/>
      <c r="M661" s="12"/>
      <c r="N661" s="1"/>
      <c r="O661" s="12"/>
      <c r="P661" s="12"/>
      <c r="Q661" s="12"/>
      <c r="R661" s="1"/>
      <c r="S661" s="3"/>
      <c r="T661" s="3"/>
      <c r="U661" s="15"/>
    </row>
    <row r="662" spans="1:21" x14ac:dyDescent="0.3">
      <c r="A662" s="3"/>
      <c r="B662" s="11"/>
      <c r="C662" s="11"/>
      <c r="D662" s="23"/>
      <c r="E662" s="23"/>
      <c r="F662" s="23"/>
      <c r="G662" s="23"/>
      <c r="H662" s="11"/>
      <c r="I662" s="11"/>
      <c r="J662" s="3"/>
      <c r="K662" s="12"/>
      <c r="L662" s="12"/>
      <c r="M662" s="12"/>
      <c r="N662" s="1"/>
      <c r="O662" s="12"/>
      <c r="P662" s="12"/>
      <c r="Q662" s="12"/>
      <c r="R662" s="1"/>
      <c r="S662" s="3"/>
      <c r="T662" s="3"/>
      <c r="U662" s="15"/>
    </row>
    <row r="663" spans="1:21" x14ac:dyDescent="0.3">
      <c r="A663" s="3"/>
      <c r="B663" s="11"/>
      <c r="C663" s="11"/>
      <c r="D663" s="23"/>
      <c r="E663" s="23"/>
      <c r="F663" s="23"/>
      <c r="G663" s="23"/>
      <c r="H663" s="11"/>
      <c r="I663" s="11"/>
      <c r="J663" s="3"/>
      <c r="K663" s="12"/>
      <c r="L663" s="12"/>
      <c r="M663" s="12"/>
      <c r="N663" s="1"/>
      <c r="O663" s="12"/>
      <c r="P663" s="12"/>
      <c r="Q663" s="12"/>
      <c r="R663" s="1"/>
      <c r="S663" s="3"/>
      <c r="T663" s="3"/>
      <c r="U663" s="15"/>
    </row>
    <row r="664" spans="1:21" x14ac:dyDescent="0.3">
      <c r="A664" s="3"/>
      <c r="B664" s="11"/>
      <c r="C664" s="11"/>
      <c r="D664" s="23"/>
      <c r="E664" s="23"/>
      <c r="F664" s="23"/>
      <c r="G664" s="23"/>
      <c r="H664" s="11"/>
      <c r="I664" s="11"/>
      <c r="J664" s="3"/>
      <c r="K664" s="12"/>
      <c r="L664" s="12"/>
      <c r="M664" s="12"/>
      <c r="N664" s="1"/>
      <c r="O664" s="12"/>
      <c r="P664" s="12"/>
      <c r="Q664" s="12"/>
      <c r="R664" s="1"/>
      <c r="S664" s="3"/>
      <c r="T664" s="3"/>
      <c r="U664" s="15"/>
    </row>
    <row r="665" spans="1:21" x14ac:dyDescent="0.3">
      <c r="A665" s="3"/>
      <c r="B665" s="11"/>
      <c r="C665" s="11"/>
      <c r="D665" s="23"/>
      <c r="E665" s="23"/>
      <c r="F665" s="23"/>
      <c r="G665" s="23"/>
      <c r="H665" s="11"/>
      <c r="I665" s="11"/>
      <c r="J665" s="3"/>
      <c r="K665" s="12"/>
      <c r="L665" s="12"/>
      <c r="M665" s="12"/>
      <c r="N665" s="1"/>
      <c r="O665" s="12"/>
      <c r="P665" s="12"/>
      <c r="Q665" s="12"/>
      <c r="R665" s="1"/>
      <c r="S665" s="3"/>
      <c r="T665" s="3"/>
      <c r="U665" s="15"/>
    </row>
    <row r="666" spans="1:21" x14ac:dyDescent="0.3">
      <c r="A666" s="3"/>
      <c r="B666" s="11"/>
      <c r="C666" s="11"/>
      <c r="D666" s="23"/>
      <c r="E666" s="23"/>
      <c r="F666" s="23"/>
      <c r="G666" s="23"/>
      <c r="H666" s="11"/>
      <c r="I666" s="11"/>
      <c r="J666" s="3"/>
      <c r="K666" s="12"/>
      <c r="L666" s="12"/>
      <c r="M666" s="12"/>
      <c r="N666" s="1"/>
      <c r="O666" s="12"/>
      <c r="P666" s="12"/>
      <c r="Q666" s="12"/>
      <c r="R666" s="1"/>
      <c r="S666" s="3"/>
      <c r="T666" s="3"/>
      <c r="U666" s="15"/>
    </row>
    <row r="667" spans="1:21" x14ac:dyDescent="0.3">
      <c r="A667" s="3"/>
      <c r="B667" s="11"/>
      <c r="C667" s="11"/>
      <c r="D667" s="23"/>
      <c r="E667" s="23"/>
      <c r="F667" s="23"/>
      <c r="G667" s="23"/>
      <c r="H667" s="11"/>
      <c r="I667" s="11"/>
      <c r="J667" s="3"/>
      <c r="K667" s="12"/>
      <c r="L667" s="12"/>
      <c r="M667" s="12"/>
      <c r="N667" s="1"/>
      <c r="O667" s="12"/>
      <c r="P667" s="12"/>
      <c r="Q667" s="12"/>
      <c r="R667" s="1"/>
      <c r="S667" s="3"/>
      <c r="T667" s="3"/>
      <c r="U667" s="15"/>
    </row>
    <row r="668" spans="1:21" x14ac:dyDescent="0.3">
      <c r="A668" s="3"/>
      <c r="B668" s="11"/>
      <c r="C668" s="11"/>
      <c r="D668" s="23"/>
      <c r="E668" s="23"/>
      <c r="F668" s="23"/>
      <c r="G668" s="23"/>
      <c r="H668" s="11"/>
      <c r="I668" s="11"/>
      <c r="J668" s="3"/>
      <c r="K668" s="12"/>
      <c r="L668" s="12"/>
      <c r="M668" s="12"/>
      <c r="N668" s="1"/>
      <c r="O668" s="12"/>
      <c r="P668" s="12"/>
      <c r="Q668" s="12"/>
      <c r="R668" s="1"/>
      <c r="S668" s="3"/>
      <c r="T668" s="3"/>
      <c r="U668" s="15"/>
    </row>
    <row r="669" spans="1:21" x14ac:dyDescent="0.3">
      <c r="A669" s="3"/>
      <c r="B669" s="11"/>
      <c r="C669" s="11"/>
      <c r="D669" s="23"/>
      <c r="E669" s="23"/>
      <c r="F669" s="23"/>
      <c r="G669" s="23"/>
      <c r="H669" s="11"/>
      <c r="I669" s="11"/>
      <c r="J669" s="3"/>
      <c r="K669" s="12"/>
      <c r="L669" s="12"/>
      <c r="M669" s="12"/>
      <c r="N669" s="1"/>
      <c r="O669" s="12"/>
      <c r="P669" s="12"/>
      <c r="Q669" s="12"/>
      <c r="R669" s="1"/>
      <c r="S669" s="3"/>
      <c r="T669" s="3"/>
      <c r="U669" s="15"/>
    </row>
    <row r="670" spans="1:21" x14ac:dyDescent="0.3">
      <c r="A670" s="3"/>
      <c r="B670" s="11"/>
      <c r="C670" s="11"/>
      <c r="D670" s="23"/>
      <c r="E670" s="23"/>
      <c r="F670" s="23"/>
      <c r="G670" s="23"/>
      <c r="H670" s="11"/>
      <c r="I670" s="11"/>
      <c r="J670" s="3"/>
      <c r="K670" s="12"/>
      <c r="L670" s="12"/>
      <c r="M670" s="12"/>
      <c r="N670" s="1"/>
      <c r="O670" s="12"/>
      <c r="P670" s="12"/>
      <c r="Q670" s="12"/>
      <c r="R670" s="1"/>
      <c r="S670" s="3"/>
      <c r="T670" s="3"/>
      <c r="U670" s="15"/>
    </row>
    <row r="671" spans="1:21" x14ac:dyDescent="0.3">
      <c r="A671" s="3"/>
      <c r="B671" s="11"/>
      <c r="C671" s="11"/>
      <c r="D671" s="23"/>
      <c r="E671" s="23"/>
      <c r="F671" s="23"/>
      <c r="G671" s="23"/>
      <c r="H671" s="11"/>
      <c r="I671" s="11"/>
      <c r="J671" s="3"/>
      <c r="K671" s="12"/>
      <c r="L671" s="12"/>
      <c r="M671" s="12"/>
      <c r="N671" s="1"/>
      <c r="O671" s="12"/>
      <c r="P671" s="12"/>
      <c r="Q671" s="12"/>
      <c r="R671" s="1"/>
      <c r="S671" s="3"/>
      <c r="T671" s="3"/>
      <c r="U671" s="15"/>
    </row>
    <row r="672" spans="1:21" x14ac:dyDescent="0.3">
      <c r="A672" s="3"/>
      <c r="B672" s="11"/>
      <c r="C672" s="11"/>
      <c r="D672" s="23"/>
      <c r="E672" s="23"/>
      <c r="F672" s="23"/>
      <c r="G672" s="23"/>
      <c r="H672" s="11"/>
      <c r="I672" s="11"/>
      <c r="J672" s="3"/>
      <c r="K672" s="12"/>
      <c r="L672" s="12"/>
      <c r="M672" s="12"/>
      <c r="N672" s="1"/>
      <c r="O672" s="12"/>
      <c r="P672" s="12"/>
      <c r="Q672" s="12"/>
      <c r="R672" s="1"/>
      <c r="S672" s="3"/>
      <c r="T672" s="3"/>
      <c r="U672" s="15"/>
    </row>
    <row r="673" spans="1:21" x14ac:dyDescent="0.3">
      <c r="A673" s="3"/>
      <c r="B673" s="11"/>
      <c r="C673" s="11"/>
      <c r="D673" s="23"/>
      <c r="E673" s="23"/>
      <c r="F673" s="23"/>
      <c r="G673" s="23"/>
      <c r="H673" s="11"/>
      <c r="I673" s="11"/>
      <c r="J673" s="3"/>
      <c r="K673" s="12"/>
      <c r="L673" s="12"/>
      <c r="M673" s="12"/>
      <c r="N673" s="1"/>
      <c r="O673" s="12"/>
      <c r="P673" s="12"/>
      <c r="Q673" s="12"/>
      <c r="R673" s="1"/>
      <c r="S673" s="3"/>
      <c r="T673" s="3"/>
      <c r="U673" s="15"/>
    </row>
    <row r="674" spans="1:21" x14ac:dyDescent="0.3">
      <c r="A674" s="3"/>
      <c r="B674" s="11"/>
      <c r="C674" s="11"/>
      <c r="D674" s="23"/>
      <c r="E674" s="23"/>
      <c r="F674" s="23"/>
      <c r="G674" s="23"/>
      <c r="H674" s="11"/>
      <c r="I674" s="11"/>
      <c r="J674" s="3"/>
      <c r="K674" s="12"/>
      <c r="L674" s="12"/>
      <c r="M674" s="12"/>
      <c r="N674" s="1"/>
      <c r="O674" s="12"/>
      <c r="P674" s="12"/>
      <c r="Q674" s="12"/>
      <c r="R674" s="1"/>
      <c r="S674" s="3"/>
      <c r="T674" s="3"/>
      <c r="U674" s="15"/>
    </row>
    <row r="675" spans="1:21" x14ac:dyDescent="0.3">
      <c r="A675" s="3"/>
      <c r="B675" s="11"/>
      <c r="C675" s="11"/>
      <c r="D675" s="23"/>
      <c r="E675" s="23"/>
      <c r="F675" s="23"/>
      <c r="G675" s="23"/>
      <c r="H675" s="11"/>
      <c r="I675" s="11"/>
      <c r="J675" s="3"/>
      <c r="K675" s="12"/>
      <c r="L675" s="12"/>
      <c r="M675" s="12"/>
      <c r="N675" s="1"/>
      <c r="O675" s="12"/>
      <c r="P675" s="12"/>
      <c r="Q675" s="12"/>
      <c r="R675" s="1"/>
      <c r="S675" s="3"/>
      <c r="T675" s="3"/>
      <c r="U675" s="15"/>
    </row>
    <row r="676" spans="1:21" x14ac:dyDescent="0.3">
      <c r="A676" s="3"/>
      <c r="B676" s="11"/>
      <c r="C676" s="11"/>
      <c r="D676" s="23"/>
      <c r="E676" s="23"/>
      <c r="F676" s="23"/>
      <c r="G676" s="23"/>
      <c r="H676" s="11"/>
      <c r="I676" s="11"/>
      <c r="J676" s="3"/>
      <c r="K676" s="12"/>
      <c r="L676" s="12"/>
      <c r="M676" s="12"/>
      <c r="N676" s="1"/>
      <c r="O676" s="12"/>
      <c r="P676" s="12"/>
      <c r="Q676" s="12"/>
      <c r="R676" s="1"/>
      <c r="S676" s="3"/>
      <c r="T676" s="3"/>
      <c r="U676" s="15"/>
    </row>
    <row r="677" spans="1:21" x14ac:dyDescent="0.3">
      <c r="A677" s="3"/>
      <c r="B677" s="11"/>
      <c r="C677" s="11"/>
      <c r="D677" s="23"/>
      <c r="E677" s="23"/>
      <c r="F677" s="23"/>
      <c r="G677" s="23"/>
      <c r="H677" s="11"/>
      <c r="I677" s="11"/>
      <c r="J677" s="3"/>
      <c r="K677" s="12"/>
      <c r="L677" s="12"/>
      <c r="M677" s="12"/>
      <c r="N677" s="1"/>
      <c r="O677" s="12"/>
      <c r="P677" s="12"/>
      <c r="Q677" s="12"/>
      <c r="R677" s="1"/>
      <c r="S677" s="3"/>
      <c r="T677" s="3"/>
      <c r="U677" s="15"/>
    </row>
    <row r="678" spans="1:21" x14ac:dyDescent="0.3">
      <c r="A678" s="3"/>
      <c r="B678" s="11"/>
      <c r="C678" s="11"/>
      <c r="D678" s="23"/>
      <c r="E678" s="23"/>
      <c r="F678" s="23"/>
      <c r="G678" s="23"/>
      <c r="H678" s="11"/>
      <c r="I678" s="11"/>
      <c r="J678" s="3"/>
      <c r="K678" s="12"/>
      <c r="L678" s="12"/>
      <c r="M678" s="12"/>
      <c r="N678" s="1"/>
      <c r="O678" s="12"/>
      <c r="P678" s="12"/>
      <c r="Q678" s="12"/>
      <c r="R678" s="1"/>
      <c r="S678" s="3"/>
      <c r="T678" s="3"/>
      <c r="U678" s="15"/>
    </row>
    <row r="679" spans="1:21" x14ac:dyDescent="0.3">
      <c r="A679" s="3"/>
      <c r="B679" s="11"/>
      <c r="C679" s="11"/>
      <c r="D679" s="23"/>
      <c r="E679" s="23"/>
      <c r="F679" s="23"/>
      <c r="G679" s="23"/>
      <c r="H679" s="11"/>
      <c r="I679" s="11"/>
      <c r="J679" s="3"/>
      <c r="K679" s="12"/>
      <c r="L679" s="12"/>
      <c r="M679" s="12"/>
      <c r="N679" s="1"/>
      <c r="O679" s="12"/>
      <c r="P679" s="12"/>
      <c r="Q679" s="12"/>
      <c r="R679" s="1"/>
      <c r="S679" s="3"/>
      <c r="T679" s="3"/>
      <c r="U679" s="15"/>
    </row>
    <row r="680" spans="1:21" x14ac:dyDescent="0.3">
      <c r="A680" s="3"/>
      <c r="B680" s="11"/>
      <c r="C680" s="11"/>
      <c r="D680" s="23"/>
      <c r="E680" s="23"/>
      <c r="F680" s="23"/>
      <c r="G680" s="23"/>
      <c r="H680" s="11"/>
      <c r="I680" s="11"/>
      <c r="J680" s="3"/>
      <c r="K680" s="12"/>
      <c r="L680" s="12"/>
      <c r="M680" s="12"/>
      <c r="N680" s="1"/>
      <c r="O680" s="12"/>
      <c r="P680" s="12"/>
      <c r="Q680" s="12"/>
      <c r="R680" s="1"/>
      <c r="S680" s="3"/>
      <c r="T680" s="3"/>
      <c r="U680" s="15"/>
    </row>
    <row r="681" spans="1:21" x14ac:dyDescent="0.3">
      <c r="A681" s="3"/>
      <c r="B681" s="11"/>
      <c r="C681" s="11"/>
      <c r="D681" s="23"/>
      <c r="E681" s="23"/>
      <c r="F681" s="23"/>
      <c r="G681" s="23"/>
      <c r="H681" s="11"/>
      <c r="I681" s="11"/>
      <c r="J681" s="3"/>
      <c r="K681" s="12"/>
      <c r="L681" s="12"/>
      <c r="M681" s="12"/>
      <c r="N681" s="1"/>
      <c r="O681" s="12"/>
      <c r="P681" s="12"/>
      <c r="Q681" s="12"/>
      <c r="R681" s="1"/>
      <c r="S681" s="3"/>
      <c r="T681" s="3"/>
      <c r="U681" s="15"/>
    </row>
    <row r="682" spans="1:21" x14ac:dyDescent="0.3">
      <c r="A682" s="3"/>
      <c r="B682" s="11"/>
      <c r="C682" s="11"/>
      <c r="D682" s="23"/>
      <c r="E682" s="23"/>
      <c r="F682" s="23"/>
      <c r="G682" s="23"/>
      <c r="H682" s="11"/>
      <c r="I682" s="11"/>
      <c r="J682" s="3"/>
      <c r="K682" s="12"/>
      <c r="L682" s="12"/>
      <c r="M682" s="12"/>
      <c r="N682" s="1"/>
      <c r="O682" s="12"/>
      <c r="P682" s="12"/>
      <c r="Q682" s="12"/>
      <c r="R682" s="1"/>
      <c r="S682" s="3"/>
      <c r="T682" s="3"/>
      <c r="U682" s="15"/>
    </row>
    <row r="683" spans="1:21" x14ac:dyDescent="0.3">
      <c r="A683" s="3"/>
      <c r="B683" s="11"/>
      <c r="C683" s="11"/>
      <c r="D683" s="23"/>
      <c r="E683" s="23"/>
      <c r="F683" s="23"/>
      <c r="G683" s="23"/>
      <c r="H683" s="11"/>
      <c r="I683" s="11"/>
      <c r="J683" s="3"/>
      <c r="K683" s="12"/>
      <c r="L683" s="12"/>
      <c r="M683" s="12"/>
      <c r="N683" s="1"/>
      <c r="O683" s="12"/>
      <c r="P683" s="12"/>
      <c r="Q683" s="12"/>
      <c r="R683" s="1"/>
      <c r="S683" s="3"/>
      <c r="T683" s="3"/>
      <c r="U683" s="15"/>
    </row>
    <row r="684" spans="1:21" x14ac:dyDescent="0.3">
      <c r="A684" s="3"/>
      <c r="B684" s="11"/>
      <c r="C684" s="11"/>
      <c r="D684" s="23"/>
      <c r="E684" s="23"/>
      <c r="F684" s="23"/>
      <c r="G684" s="23"/>
      <c r="H684" s="11"/>
      <c r="I684" s="11"/>
      <c r="J684" s="3"/>
      <c r="K684" s="12"/>
      <c r="L684" s="12"/>
      <c r="M684" s="12"/>
      <c r="N684" s="1"/>
      <c r="O684" s="12"/>
      <c r="P684" s="12"/>
      <c r="Q684" s="12"/>
      <c r="R684" s="1"/>
      <c r="S684" s="3"/>
      <c r="T684" s="3"/>
      <c r="U684" s="15"/>
    </row>
    <row r="685" spans="1:21" x14ac:dyDescent="0.3">
      <c r="A685" s="3"/>
      <c r="B685" s="11"/>
      <c r="C685" s="11"/>
      <c r="D685" s="23"/>
      <c r="E685" s="23"/>
      <c r="F685" s="23"/>
      <c r="G685" s="23"/>
      <c r="H685" s="11"/>
      <c r="I685" s="11"/>
      <c r="J685" s="3"/>
      <c r="K685" s="12"/>
      <c r="L685" s="12"/>
      <c r="M685" s="12"/>
      <c r="N685" s="1"/>
      <c r="O685" s="12"/>
      <c r="P685" s="12"/>
      <c r="Q685" s="12"/>
      <c r="R685" s="1"/>
      <c r="S685" s="3"/>
      <c r="T685" s="3"/>
      <c r="U685" s="15"/>
    </row>
    <row r="686" spans="1:21" x14ac:dyDescent="0.3">
      <c r="A686" s="3"/>
      <c r="B686" s="11"/>
      <c r="C686" s="11"/>
      <c r="D686" s="23"/>
      <c r="E686" s="23"/>
      <c r="F686" s="23"/>
      <c r="G686" s="23"/>
      <c r="H686" s="11"/>
      <c r="I686" s="11"/>
      <c r="J686" s="3"/>
      <c r="K686" s="12"/>
      <c r="L686" s="12"/>
      <c r="M686" s="12"/>
      <c r="N686" s="1"/>
      <c r="O686" s="12"/>
      <c r="P686" s="12"/>
      <c r="Q686" s="12"/>
      <c r="R686" s="1"/>
      <c r="S686" s="3"/>
      <c r="T686" s="3"/>
      <c r="U686" s="15"/>
    </row>
    <row r="687" spans="1:21" x14ac:dyDescent="0.3">
      <c r="A687" s="3"/>
      <c r="B687" s="11"/>
      <c r="C687" s="11"/>
      <c r="D687" s="23"/>
      <c r="E687" s="23"/>
      <c r="F687" s="23"/>
      <c r="G687" s="23"/>
      <c r="H687" s="11"/>
      <c r="I687" s="11"/>
      <c r="J687" s="3"/>
      <c r="K687" s="12"/>
      <c r="L687" s="12"/>
      <c r="M687" s="12"/>
      <c r="N687" s="1"/>
      <c r="O687" s="12"/>
      <c r="P687" s="12"/>
      <c r="Q687" s="12"/>
      <c r="R687" s="1"/>
      <c r="S687" s="3"/>
      <c r="T687" s="3"/>
      <c r="U687" s="15"/>
    </row>
    <row r="688" spans="1:21" x14ac:dyDescent="0.3">
      <c r="A688" s="3"/>
      <c r="B688" s="11"/>
      <c r="C688" s="11"/>
      <c r="D688" s="23"/>
      <c r="E688" s="23"/>
      <c r="F688" s="23"/>
      <c r="G688" s="23"/>
      <c r="H688" s="11"/>
      <c r="I688" s="11"/>
      <c r="J688" s="3"/>
      <c r="K688" s="12"/>
      <c r="L688" s="12"/>
      <c r="M688" s="12"/>
      <c r="N688" s="1"/>
      <c r="O688" s="12"/>
      <c r="P688" s="12"/>
      <c r="Q688" s="12"/>
      <c r="R688" s="1"/>
      <c r="S688" s="3"/>
      <c r="T688" s="3"/>
      <c r="U688" s="15"/>
    </row>
    <row r="689" spans="1:21" x14ac:dyDescent="0.3">
      <c r="A689" s="3"/>
      <c r="B689" s="11"/>
      <c r="C689" s="11"/>
      <c r="D689" s="23"/>
      <c r="E689" s="23"/>
      <c r="F689" s="23"/>
      <c r="G689" s="23"/>
      <c r="H689" s="11"/>
      <c r="I689" s="11"/>
      <c r="J689" s="3"/>
      <c r="K689" s="12"/>
      <c r="L689" s="12"/>
      <c r="M689" s="12"/>
      <c r="N689" s="1"/>
      <c r="O689" s="12"/>
      <c r="P689" s="12"/>
      <c r="Q689" s="12"/>
      <c r="R689" s="1"/>
      <c r="S689" s="3"/>
      <c r="T689" s="3"/>
      <c r="U689" s="15"/>
    </row>
    <row r="690" spans="1:21" x14ac:dyDescent="0.3">
      <c r="A690" s="3"/>
      <c r="B690" s="11"/>
      <c r="C690" s="11"/>
      <c r="D690" s="23"/>
      <c r="E690" s="23"/>
      <c r="F690" s="23"/>
      <c r="G690" s="23"/>
      <c r="H690" s="11"/>
      <c r="I690" s="11"/>
      <c r="J690" s="3"/>
      <c r="K690" s="12"/>
      <c r="L690" s="12"/>
      <c r="M690" s="12"/>
      <c r="N690" s="1"/>
      <c r="O690" s="12"/>
      <c r="P690" s="12"/>
      <c r="Q690" s="12"/>
      <c r="R690" s="1"/>
      <c r="S690" s="3"/>
      <c r="T690" s="3"/>
      <c r="U690" s="15"/>
    </row>
    <row r="691" spans="1:21" x14ac:dyDescent="0.3">
      <c r="A691" s="3"/>
      <c r="B691" s="11"/>
      <c r="C691" s="11"/>
      <c r="D691" s="23"/>
      <c r="E691" s="23"/>
      <c r="F691" s="23"/>
      <c r="G691" s="23"/>
      <c r="H691" s="11"/>
      <c r="I691" s="11"/>
      <c r="J691" s="3"/>
      <c r="K691" s="12"/>
      <c r="L691" s="12"/>
      <c r="M691" s="12"/>
      <c r="N691" s="1"/>
      <c r="O691" s="12"/>
      <c r="P691" s="12"/>
      <c r="Q691" s="12"/>
      <c r="R691" s="1"/>
      <c r="S691" s="3"/>
      <c r="T691" s="3"/>
      <c r="U691" s="15"/>
    </row>
    <row r="692" spans="1:21" x14ac:dyDescent="0.3">
      <c r="A692" s="3"/>
      <c r="B692" s="11"/>
      <c r="C692" s="11"/>
      <c r="D692" s="23"/>
      <c r="E692" s="23"/>
      <c r="F692" s="23"/>
      <c r="G692" s="23"/>
      <c r="H692" s="11"/>
      <c r="I692" s="11"/>
      <c r="J692" s="3"/>
      <c r="K692" s="12"/>
      <c r="L692" s="12"/>
      <c r="M692" s="12"/>
      <c r="N692" s="1"/>
      <c r="O692" s="12"/>
      <c r="P692" s="12"/>
      <c r="Q692" s="12"/>
      <c r="R692" s="1"/>
      <c r="S692" s="3"/>
      <c r="T692" s="3"/>
      <c r="U692" s="15"/>
    </row>
    <row r="693" spans="1:21" x14ac:dyDescent="0.3">
      <c r="A693" s="3"/>
      <c r="B693" s="11"/>
      <c r="C693" s="11"/>
      <c r="D693" s="23"/>
      <c r="E693" s="23"/>
      <c r="F693" s="23"/>
      <c r="G693" s="23"/>
      <c r="H693" s="11"/>
      <c r="I693" s="11"/>
      <c r="J693" s="3"/>
      <c r="K693" s="12"/>
      <c r="L693" s="12"/>
      <c r="M693" s="12"/>
      <c r="N693" s="1"/>
      <c r="O693" s="12"/>
      <c r="P693" s="12"/>
      <c r="Q693" s="12"/>
      <c r="R693" s="1"/>
      <c r="S693" s="3"/>
      <c r="T693" s="3"/>
      <c r="U693" s="15"/>
    </row>
    <row r="694" spans="1:21" x14ac:dyDescent="0.3">
      <c r="A694" s="3"/>
      <c r="B694" s="11"/>
      <c r="C694" s="11"/>
      <c r="D694" s="23"/>
      <c r="E694" s="23"/>
      <c r="F694" s="23"/>
      <c r="G694" s="23"/>
      <c r="H694" s="11"/>
      <c r="I694" s="11"/>
      <c r="J694" s="3"/>
      <c r="K694" s="12"/>
      <c r="L694" s="12"/>
      <c r="M694" s="12"/>
      <c r="N694" s="1"/>
      <c r="O694" s="12"/>
      <c r="P694" s="12"/>
      <c r="Q694" s="12"/>
      <c r="R694" s="1"/>
      <c r="S694" s="3"/>
      <c r="T694" s="3"/>
      <c r="U694" s="15"/>
    </row>
    <row r="695" spans="1:21" x14ac:dyDescent="0.3">
      <c r="A695" s="3"/>
      <c r="B695" s="11"/>
      <c r="C695" s="11"/>
      <c r="D695" s="23"/>
      <c r="E695" s="23"/>
      <c r="F695" s="23"/>
      <c r="G695" s="23"/>
      <c r="H695" s="11"/>
      <c r="I695" s="11"/>
      <c r="J695" s="3"/>
      <c r="K695" s="12"/>
      <c r="L695" s="12"/>
      <c r="M695" s="12"/>
      <c r="N695" s="1"/>
      <c r="O695" s="12"/>
      <c r="P695" s="12"/>
      <c r="Q695" s="12"/>
      <c r="R695" s="1"/>
      <c r="S695" s="3"/>
      <c r="T695" s="3"/>
      <c r="U695" s="15"/>
    </row>
    <row r="696" spans="1:21" x14ac:dyDescent="0.3">
      <c r="A696" s="3"/>
      <c r="B696" s="11"/>
      <c r="C696" s="11"/>
      <c r="D696" s="23"/>
      <c r="E696" s="23"/>
      <c r="F696" s="23"/>
      <c r="G696" s="23"/>
      <c r="H696" s="11"/>
      <c r="I696" s="11"/>
      <c r="J696" s="3"/>
      <c r="K696" s="12"/>
      <c r="L696" s="12"/>
      <c r="M696" s="12"/>
      <c r="N696" s="1"/>
      <c r="O696" s="12"/>
      <c r="P696" s="12"/>
      <c r="Q696" s="12"/>
      <c r="R696" s="1"/>
      <c r="S696" s="3"/>
      <c r="T696" s="3"/>
      <c r="U696" s="15"/>
    </row>
    <row r="697" spans="1:21" x14ac:dyDescent="0.3">
      <c r="A697" s="3"/>
      <c r="B697" s="11"/>
      <c r="C697" s="11"/>
      <c r="D697" s="23"/>
      <c r="E697" s="23"/>
      <c r="F697" s="23"/>
      <c r="G697" s="23"/>
      <c r="H697" s="11"/>
      <c r="I697" s="11"/>
      <c r="J697" s="3"/>
      <c r="K697" s="12"/>
      <c r="L697" s="12"/>
      <c r="M697" s="12"/>
      <c r="N697" s="1"/>
      <c r="O697" s="12"/>
      <c r="P697" s="12"/>
      <c r="Q697" s="12"/>
      <c r="R697" s="1"/>
      <c r="S697" s="3"/>
      <c r="T697" s="3"/>
      <c r="U697" s="15"/>
    </row>
    <row r="698" spans="1:21" x14ac:dyDescent="0.3">
      <c r="A698" s="3"/>
      <c r="B698" s="11"/>
      <c r="C698" s="11"/>
      <c r="D698" s="23"/>
      <c r="E698" s="23"/>
      <c r="F698" s="23"/>
      <c r="G698" s="23"/>
      <c r="H698" s="11"/>
      <c r="I698" s="11"/>
      <c r="J698" s="3"/>
      <c r="K698" s="12"/>
      <c r="L698" s="12"/>
      <c r="M698" s="12"/>
      <c r="N698" s="1"/>
      <c r="O698" s="12"/>
      <c r="P698" s="12"/>
      <c r="Q698" s="12"/>
      <c r="R698" s="1"/>
      <c r="S698" s="3"/>
      <c r="T698" s="3"/>
      <c r="U698" s="15"/>
    </row>
    <row r="699" spans="1:21" x14ac:dyDescent="0.3">
      <c r="A699" s="3"/>
      <c r="B699" s="11"/>
      <c r="C699" s="11"/>
      <c r="D699" s="23"/>
      <c r="E699" s="23"/>
      <c r="F699" s="23"/>
      <c r="G699" s="23"/>
      <c r="H699" s="11"/>
      <c r="I699" s="11"/>
      <c r="J699" s="3"/>
      <c r="K699" s="12"/>
      <c r="L699" s="12"/>
      <c r="M699" s="12"/>
      <c r="N699" s="1"/>
      <c r="O699" s="12"/>
      <c r="P699" s="12"/>
      <c r="Q699" s="12"/>
      <c r="R699" s="1"/>
      <c r="S699" s="3"/>
      <c r="T699" s="3"/>
      <c r="U699" s="15"/>
    </row>
    <row r="700" spans="1:21" x14ac:dyDescent="0.3">
      <c r="A700" s="3"/>
      <c r="B700" s="11"/>
      <c r="C700" s="11"/>
      <c r="D700" s="23"/>
      <c r="E700" s="23"/>
      <c r="F700" s="23"/>
      <c r="G700" s="23"/>
      <c r="H700" s="11"/>
      <c r="I700" s="11"/>
      <c r="J700" s="3"/>
      <c r="K700" s="12"/>
      <c r="L700" s="12"/>
      <c r="M700" s="12"/>
      <c r="N700" s="1"/>
      <c r="O700" s="12"/>
      <c r="P700" s="12"/>
      <c r="Q700" s="12"/>
      <c r="R700" s="1"/>
      <c r="S700" s="3"/>
      <c r="T700" s="3"/>
      <c r="U700" s="15"/>
    </row>
    <row r="701" spans="1:21" x14ac:dyDescent="0.3">
      <c r="A701" s="3"/>
      <c r="B701" s="11"/>
      <c r="C701" s="11"/>
      <c r="D701" s="23"/>
      <c r="E701" s="23"/>
      <c r="F701" s="23"/>
      <c r="G701" s="23"/>
      <c r="H701" s="11"/>
      <c r="I701" s="11"/>
      <c r="J701" s="3"/>
      <c r="K701" s="12"/>
      <c r="L701" s="12"/>
      <c r="M701" s="12"/>
      <c r="N701" s="1"/>
      <c r="O701" s="12"/>
      <c r="P701" s="12"/>
      <c r="Q701" s="12"/>
      <c r="R701" s="1"/>
      <c r="S701" s="3"/>
      <c r="T701" s="3"/>
      <c r="U701" s="15"/>
    </row>
    <row r="702" spans="1:21" x14ac:dyDescent="0.3">
      <c r="A702" s="3"/>
      <c r="B702" s="11"/>
      <c r="C702" s="11"/>
      <c r="D702" s="23"/>
      <c r="E702" s="23"/>
      <c r="F702" s="23"/>
      <c r="G702" s="23"/>
      <c r="H702" s="11"/>
      <c r="I702" s="11"/>
      <c r="J702" s="3"/>
      <c r="K702" s="12"/>
      <c r="L702" s="12"/>
      <c r="M702" s="12"/>
      <c r="N702" s="1"/>
      <c r="O702" s="12"/>
      <c r="P702" s="12"/>
      <c r="Q702" s="12"/>
      <c r="R702" s="1"/>
      <c r="S702" s="3"/>
      <c r="T702" s="3"/>
      <c r="U702" s="15"/>
    </row>
    <row r="703" spans="1:21" x14ac:dyDescent="0.3">
      <c r="A703" s="3"/>
      <c r="B703" s="11"/>
      <c r="C703" s="11"/>
      <c r="D703" s="23"/>
      <c r="E703" s="23"/>
      <c r="F703" s="23"/>
      <c r="G703" s="23"/>
      <c r="H703" s="11"/>
      <c r="I703" s="11"/>
      <c r="J703" s="3"/>
      <c r="K703" s="12"/>
      <c r="L703" s="12"/>
      <c r="M703" s="12"/>
      <c r="N703" s="1"/>
      <c r="O703" s="12"/>
      <c r="P703" s="12"/>
      <c r="Q703" s="12"/>
      <c r="R703" s="1"/>
      <c r="S703" s="3"/>
      <c r="T703" s="3"/>
      <c r="U703" s="15"/>
    </row>
    <row r="704" spans="1:21" x14ac:dyDescent="0.3">
      <c r="A704" s="3"/>
      <c r="B704" s="11"/>
      <c r="C704" s="11"/>
      <c r="D704" s="23"/>
      <c r="E704" s="23"/>
      <c r="F704" s="23"/>
      <c r="G704" s="23"/>
      <c r="H704" s="11"/>
      <c r="I704" s="11"/>
      <c r="J704" s="3"/>
      <c r="K704" s="12"/>
      <c r="L704" s="12"/>
      <c r="M704" s="12"/>
      <c r="N704" s="1"/>
      <c r="O704" s="12"/>
      <c r="P704" s="12"/>
      <c r="Q704" s="12"/>
      <c r="R704" s="1"/>
      <c r="S704" s="3"/>
      <c r="T704" s="3"/>
      <c r="U704" s="15"/>
    </row>
    <row r="705" spans="1:21" x14ac:dyDescent="0.3">
      <c r="A705" s="3"/>
      <c r="B705" s="11"/>
      <c r="C705" s="11"/>
      <c r="D705" s="23"/>
      <c r="E705" s="23"/>
      <c r="F705" s="23"/>
      <c r="G705" s="23"/>
      <c r="H705" s="11"/>
      <c r="I705" s="11"/>
      <c r="J705" s="3"/>
      <c r="K705" s="12"/>
      <c r="L705" s="12"/>
      <c r="M705" s="12"/>
      <c r="N705" s="1"/>
      <c r="O705" s="12"/>
      <c r="P705" s="12"/>
      <c r="Q705" s="12"/>
      <c r="R705" s="1"/>
      <c r="S705" s="3"/>
      <c r="T705" s="3"/>
      <c r="U705" s="15"/>
    </row>
    <row r="706" spans="1:21" x14ac:dyDescent="0.3">
      <c r="A706" s="3"/>
      <c r="B706" s="11"/>
      <c r="C706" s="11"/>
      <c r="D706" s="23"/>
      <c r="E706" s="23"/>
      <c r="F706" s="23"/>
      <c r="G706" s="23"/>
      <c r="H706" s="11"/>
      <c r="I706" s="11"/>
      <c r="J706" s="3"/>
      <c r="K706" s="12"/>
      <c r="L706" s="12"/>
      <c r="M706" s="12"/>
      <c r="N706" s="1"/>
      <c r="O706" s="12"/>
      <c r="P706" s="12"/>
      <c r="Q706" s="12"/>
      <c r="R706" s="1"/>
      <c r="S706" s="3"/>
      <c r="T706" s="3"/>
      <c r="U706" s="15"/>
    </row>
    <row r="707" spans="1:21" x14ac:dyDescent="0.3">
      <c r="A707" s="3"/>
      <c r="B707" s="11"/>
      <c r="C707" s="11"/>
      <c r="D707" s="23"/>
      <c r="E707" s="23"/>
      <c r="F707" s="23"/>
      <c r="G707" s="23"/>
      <c r="H707" s="11"/>
      <c r="I707" s="11"/>
      <c r="J707" s="3"/>
      <c r="K707" s="12"/>
      <c r="L707" s="12"/>
      <c r="M707" s="12"/>
      <c r="N707" s="1"/>
      <c r="O707" s="12"/>
      <c r="P707" s="12"/>
      <c r="Q707" s="12"/>
      <c r="R707" s="1"/>
      <c r="S707" s="3"/>
      <c r="T707" s="3"/>
      <c r="U707" s="15"/>
    </row>
    <row r="708" spans="1:21" x14ac:dyDescent="0.3">
      <c r="A708" s="3"/>
      <c r="B708" s="11"/>
      <c r="C708" s="11"/>
      <c r="D708" s="23"/>
      <c r="E708" s="23"/>
      <c r="F708" s="23"/>
      <c r="G708" s="23"/>
      <c r="H708" s="11"/>
      <c r="I708" s="11"/>
      <c r="J708" s="3"/>
      <c r="K708" s="12"/>
      <c r="L708" s="12"/>
      <c r="M708" s="12"/>
      <c r="N708" s="1"/>
      <c r="O708" s="12"/>
      <c r="P708" s="12"/>
      <c r="Q708" s="12"/>
      <c r="R708" s="1"/>
      <c r="S708" s="3"/>
      <c r="T708" s="3"/>
      <c r="U708" s="15"/>
    </row>
    <row r="709" spans="1:21" x14ac:dyDescent="0.3">
      <c r="A709" s="3"/>
      <c r="B709" s="11"/>
      <c r="C709" s="11"/>
      <c r="D709" s="23"/>
      <c r="E709" s="23"/>
      <c r="F709" s="23"/>
      <c r="G709" s="23"/>
      <c r="H709" s="11"/>
      <c r="I709" s="11"/>
      <c r="J709" s="3"/>
      <c r="K709" s="12"/>
      <c r="L709" s="12"/>
      <c r="M709" s="12"/>
      <c r="N709" s="1"/>
      <c r="O709" s="12"/>
      <c r="P709" s="12"/>
      <c r="Q709" s="12"/>
      <c r="R709" s="1"/>
      <c r="S709" s="3"/>
      <c r="T709" s="3"/>
      <c r="U709" s="15"/>
    </row>
    <row r="710" spans="1:21" x14ac:dyDescent="0.3">
      <c r="A710" s="3"/>
      <c r="B710" s="11"/>
      <c r="C710" s="11"/>
      <c r="D710" s="23"/>
      <c r="E710" s="23"/>
      <c r="F710" s="23"/>
      <c r="G710" s="23"/>
      <c r="H710" s="11"/>
      <c r="I710" s="11"/>
      <c r="J710" s="3"/>
      <c r="K710" s="12"/>
      <c r="L710" s="12"/>
      <c r="M710" s="12"/>
      <c r="N710" s="1"/>
      <c r="O710" s="12"/>
      <c r="P710" s="12"/>
      <c r="Q710" s="12"/>
      <c r="R710" s="1"/>
      <c r="S710" s="3"/>
      <c r="T710" s="3"/>
      <c r="U710" s="15"/>
    </row>
    <row r="711" spans="1:21" x14ac:dyDescent="0.3">
      <c r="A711" s="3"/>
      <c r="B711" s="11"/>
      <c r="C711" s="11"/>
      <c r="D711" s="23"/>
      <c r="E711" s="23"/>
      <c r="F711" s="23"/>
      <c r="G711" s="23"/>
      <c r="H711" s="11"/>
      <c r="I711" s="11"/>
      <c r="J711" s="3"/>
      <c r="K711" s="12"/>
      <c r="L711" s="12"/>
      <c r="M711" s="12"/>
      <c r="N711" s="1"/>
      <c r="O711" s="12"/>
      <c r="P711" s="12"/>
      <c r="Q711" s="12"/>
      <c r="R711" s="1"/>
      <c r="S711" s="3"/>
      <c r="T711" s="3"/>
      <c r="U711" s="15"/>
    </row>
    <row r="712" spans="1:21" x14ac:dyDescent="0.3">
      <c r="A712" s="3"/>
      <c r="B712" s="11"/>
      <c r="C712" s="11"/>
      <c r="D712" s="23"/>
      <c r="E712" s="23"/>
      <c r="F712" s="23"/>
      <c r="G712" s="23"/>
      <c r="H712" s="11"/>
      <c r="I712" s="11"/>
      <c r="J712" s="3"/>
      <c r="K712" s="12"/>
      <c r="L712" s="12"/>
      <c r="M712" s="12"/>
      <c r="N712" s="1"/>
      <c r="O712" s="12"/>
      <c r="P712" s="12"/>
      <c r="Q712" s="12"/>
      <c r="R712" s="1"/>
      <c r="S712" s="3"/>
      <c r="T712" s="3"/>
      <c r="U712" s="15"/>
    </row>
    <row r="713" spans="1:21" x14ac:dyDescent="0.3">
      <c r="A713" s="3"/>
      <c r="B713" s="11"/>
      <c r="C713" s="11"/>
      <c r="D713" s="23"/>
      <c r="E713" s="23"/>
      <c r="F713" s="23"/>
      <c r="G713" s="23"/>
      <c r="H713" s="11"/>
      <c r="I713" s="11"/>
      <c r="J713" s="3"/>
      <c r="K713" s="12"/>
      <c r="L713" s="12"/>
      <c r="M713" s="12"/>
      <c r="N713" s="1"/>
      <c r="O713" s="12"/>
      <c r="P713" s="12"/>
      <c r="Q713" s="12"/>
      <c r="R713" s="1"/>
      <c r="S713" s="3"/>
      <c r="T713" s="3"/>
      <c r="U713" s="15"/>
    </row>
    <row r="714" spans="1:21" x14ac:dyDescent="0.3">
      <c r="A714" s="3"/>
      <c r="B714" s="11"/>
      <c r="C714" s="11"/>
      <c r="D714" s="23"/>
      <c r="E714" s="23"/>
      <c r="F714" s="23"/>
      <c r="G714" s="23"/>
      <c r="H714" s="11"/>
      <c r="I714" s="11"/>
      <c r="J714" s="3"/>
      <c r="K714" s="12"/>
      <c r="L714" s="12"/>
      <c r="M714" s="12"/>
      <c r="N714" s="1"/>
      <c r="O714" s="12"/>
      <c r="P714" s="12"/>
      <c r="Q714" s="12"/>
      <c r="R714" s="1"/>
      <c r="S714" s="3"/>
      <c r="T714" s="3"/>
      <c r="U714" s="15"/>
    </row>
    <row r="715" spans="1:21" x14ac:dyDescent="0.3">
      <c r="A715" s="3"/>
      <c r="B715" s="11"/>
      <c r="C715" s="11"/>
      <c r="D715" s="23"/>
      <c r="E715" s="23"/>
      <c r="F715" s="23"/>
      <c r="G715" s="23"/>
      <c r="H715" s="11"/>
      <c r="I715" s="11"/>
      <c r="J715" s="3"/>
      <c r="K715" s="12"/>
      <c r="L715" s="12"/>
      <c r="M715" s="12"/>
      <c r="N715" s="1"/>
      <c r="O715" s="12"/>
      <c r="P715" s="12"/>
      <c r="Q715" s="12"/>
      <c r="R715" s="1"/>
      <c r="S715" s="3"/>
      <c r="T715" s="3"/>
      <c r="U715" s="15"/>
    </row>
    <row r="716" spans="1:21" x14ac:dyDescent="0.3">
      <c r="A716" s="3"/>
      <c r="B716" s="11"/>
      <c r="C716" s="11"/>
      <c r="D716" s="23"/>
      <c r="E716" s="23"/>
      <c r="F716" s="23"/>
      <c r="G716" s="23"/>
      <c r="H716" s="11"/>
      <c r="I716" s="11"/>
      <c r="J716" s="3"/>
      <c r="K716" s="12"/>
      <c r="L716" s="12"/>
      <c r="M716" s="12"/>
      <c r="N716" s="1"/>
      <c r="O716" s="12"/>
      <c r="P716" s="12"/>
      <c r="Q716" s="12"/>
      <c r="R716" s="1"/>
      <c r="S716" s="3"/>
      <c r="T716" s="3"/>
      <c r="U716" s="15"/>
    </row>
    <row r="717" spans="1:21" x14ac:dyDescent="0.3">
      <c r="A717" s="3"/>
      <c r="B717" s="11"/>
      <c r="C717" s="11"/>
      <c r="D717" s="23"/>
      <c r="E717" s="23"/>
      <c r="F717" s="23"/>
      <c r="G717" s="23"/>
      <c r="H717" s="11"/>
      <c r="I717" s="11"/>
      <c r="J717" s="3"/>
      <c r="K717" s="12"/>
      <c r="L717" s="12"/>
      <c r="M717" s="12"/>
      <c r="N717" s="1"/>
      <c r="O717" s="12"/>
      <c r="P717" s="12"/>
      <c r="Q717" s="12"/>
      <c r="R717" s="1"/>
      <c r="S717" s="3"/>
      <c r="T717" s="3"/>
      <c r="U717" s="15"/>
    </row>
    <row r="718" spans="1:21" x14ac:dyDescent="0.3">
      <c r="A718" s="3"/>
      <c r="B718" s="11"/>
      <c r="C718" s="11"/>
      <c r="D718" s="23"/>
      <c r="E718" s="23"/>
      <c r="F718" s="23"/>
      <c r="G718" s="23"/>
      <c r="H718" s="11"/>
      <c r="I718" s="11"/>
      <c r="J718" s="3"/>
      <c r="K718" s="12"/>
      <c r="L718" s="12"/>
      <c r="M718" s="12"/>
      <c r="N718" s="1"/>
      <c r="O718" s="12"/>
      <c r="P718" s="12"/>
      <c r="Q718" s="12"/>
      <c r="R718" s="1"/>
      <c r="S718" s="3"/>
      <c r="T718" s="3"/>
      <c r="U718" s="15"/>
    </row>
    <row r="719" spans="1:21" x14ac:dyDescent="0.3">
      <c r="A719" s="3"/>
      <c r="B719" s="11"/>
      <c r="C719" s="11"/>
      <c r="D719" s="23"/>
      <c r="E719" s="23"/>
      <c r="F719" s="23"/>
      <c r="G719" s="23"/>
      <c r="H719" s="11"/>
      <c r="I719" s="11"/>
      <c r="J719" s="3"/>
      <c r="K719" s="12"/>
      <c r="L719" s="12"/>
      <c r="M719" s="12"/>
      <c r="N719" s="1"/>
      <c r="O719" s="12"/>
      <c r="P719" s="12"/>
      <c r="Q719" s="12"/>
      <c r="R719" s="1"/>
      <c r="S719" s="3"/>
      <c r="T719" s="3"/>
      <c r="U719" s="15"/>
    </row>
    <row r="720" spans="1:21" x14ac:dyDescent="0.3">
      <c r="A720" s="3"/>
      <c r="B720" s="11"/>
      <c r="C720" s="11"/>
      <c r="D720" s="23"/>
      <c r="E720" s="23"/>
      <c r="F720" s="23"/>
      <c r="G720" s="23"/>
      <c r="H720" s="11"/>
      <c r="I720" s="11"/>
      <c r="J720" s="3"/>
      <c r="K720" s="12"/>
      <c r="L720" s="12"/>
      <c r="M720" s="12"/>
      <c r="N720" s="1"/>
      <c r="O720" s="12"/>
      <c r="P720" s="12"/>
      <c r="Q720" s="12"/>
      <c r="R720" s="1"/>
      <c r="S720" s="3"/>
      <c r="T720" s="3"/>
      <c r="U720" s="15"/>
    </row>
    <row r="721" spans="1:21" x14ac:dyDescent="0.3">
      <c r="A721" s="3"/>
      <c r="B721" s="11"/>
      <c r="C721" s="11"/>
      <c r="D721" s="23"/>
      <c r="E721" s="23"/>
      <c r="F721" s="23"/>
      <c r="G721" s="23"/>
      <c r="H721" s="11"/>
      <c r="I721" s="11"/>
      <c r="J721" s="3"/>
      <c r="K721" s="12"/>
      <c r="L721" s="12"/>
      <c r="M721" s="12"/>
      <c r="N721" s="1"/>
      <c r="O721" s="12"/>
      <c r="P721" s="12"/>
      <c r="Q721" s="12"/>
      <c r="R721" s="1"/>
      <c r="S721" s="3"/>
      <c r="T721" s="3"/>
      <c r="U721" s="15"/>
    </row>
    <row r="722" spans="1:21" x14ac:dyDescent="0.3">
      <c r="A722" s="3"/>
      <c r="B722" s="11"/>
      <c r="C722" s="11"/>
      <c r="D722" s="23"/>
      <c r="E722" s="23"/>
      <c r="F722" s="23"/>
      <c r="G722" s="23"/>
      <c r="H722" s="11"/>
      <c r="I722" s="11"/>
      <c r="J722" s="3"/>
      <c r="K722" s="12"/>
      <c r="L722" s="12"/>
      <c r="M722" s="12"/>
      <c r="N722" s="1"/>
      <c r="O722" s="12"/>
      <c r="P722" s="12"/>
      <c r="Q722" s="12"/>
      <c r="R722" s="1"/>
      <c r="S722" s="3"/>
      <c r="T722" s="3"/>
      <c r="U722" s="15"/>
    </row>
    <row r="723" spans="1:21" x14ac:dyDescent="0.3">
      <c r="A723" s="3"/>
      <c r="B723" s="11"/>
      <c r="C723" s="11"/>
      <c r="D723" s="23"/>
      <c r="E723" s="23"/>
      <c r="F723" s="23"/>
      <c r="G723" s="23"/>
      <c r="H723" s="11"/>
      <c r="I723" s="11"/>
      <c r="J723" s="3"/>
      <c r="K723" s="12"/>
      <c r="L723" s="12"/>
      <c r="M723" s="12"/>
      <c r="N723" s="1"/>
      <c r="O723" s="12"/>
      <c r="P723" s="12"/>
      <c r="Q723" s="12"/>
      <c r="R723" s="1"/>
      <c r="S723" s="3"/>
      <c r="T723" s="3"/>
      <c r="U723" s="15"/>
    </row>
    <row r="724" spans="1:21" x14ac:dyDescent="0.3">
      <c r="A724" s="3"/>
      <c r="B724" s="11"/>
      <c r="C724" s="11"/>
      <c r="D724" s="23"/>
      <c r="E724" s="23"/>
      <c r="F724" s="23"/>
      <c r="G724" s="23"/>
      <c r="H724" s="11"/>
      <c r="I724" s="11"/>
      <c r="J724" s="3"/>
      <c r="K724" s="12"/>
      <c r="L724" s="12"/>
      <c r="M724" s="12"/>
      <c r="N724" s="1"/>
      <c r="O724" s="12"/>
      <c r="P724" s="12"/>
      <c r="Q724" s="12"/>
      <c r="R724" s="1"/>
      <c r="S724" s="3"/>
      <c r="T724" s="3"/>
      <c r="U724" s="15"/>
    </row>
    <row r="725" spans="1:21" x14ac:dyDescent="0.3">
      <c r="A725" s="3"/>
      <c r="B725" s="11"/>
      <c r="C725" s="11"/>
      <c r="D725" s="23"/>
      <c r="E725" s="23"/>
      <c r="F725" s="23"/>
      <c r="G725" s="23"/>
      <c r="H725" s="11"/>
      <c r="I725" s="11"/>
      <c r="J725" s="3"/>
      <c r="K725" s="12"/>
      <c r="L725" s="12"/>
      <c r="M725" s="12"/>
      <c r="N725" s="1"/>
      <c r="O725" s="12"/>
      <c r="P725" s="12"/>
      <c r="Q725" s="12"/>
      <c r="R725" s="1"/>
      <c r="S725" s="3"/>
      <c r="T725" s="3"/>
      <c r="U725" s="15"/>
    </row>
    <row r="726" spans="1:21" x14ac:dyDescent="0.3">
      <c r="A726" s="3"/>
      <c r="B726" s="11"/>
      <c r="C726" s="11"/>
      <c r="D726" s="23"/>
      <c r="E726" s="23"/>
      <c r="F726" s="23"/>
      <c r="G726" s="23"/>
      <c r="H726" s="11"/>
      <c r="I726" s="11"/>
      <c r="J726" s="3"/>
      <c r="K726" s="12"/>
      <c r="L726" s="12"/>
      <c r="M726" s="12"/>
      <c r="N726" s="1"/>
      <c r="O726" s="12"/>
      <c r="P726" s="12"/>
      <c r="Q726" s="12"/>
      <c r="R726" s="1"/>
      <c r="S726" s="3"/>
      <c r="T726" s="3"/>
      <c r="U726" s="15"/>
    </row>
    <row r="727" spans="1:21" x14ac:dyDescent="0.3">
      <c r="A727" s="3"/>
      <c r="B727" s="11"/>
      <c r="C727" s="11"/>
      <c r="D727" s="23"/>
      <c r="E727" s="23"/>
      <c r="F727" s="23"/>
      <c r="G727" s="23"/>
      <c r="H727" s="11"/>
      <c r="I727" s="11"/>
      <c r="J727" s="3"/>
      <c r="K727" s="12"/>
      <c r="L727" s="12"/>
      <c r="M727" s="12"/>
      <c r="N727" s="1"/>
      <c r="O727" s="12"/>
      <c r="P727" s="12"/>
      <c r="Q727" s="12"/>
      <c r="R727" s="1"/>
      <c r="S727" s="3"/>
      <c r="T727" s="3"/>
      <c r="U727" s="15"/>
    </row>
    <row r="728" spans="1:21" x14ac:dyDescent="0.3">
      <c r="A728" s="3"/>
      <c r="B728" s="11"/>
      <c r="C728" s="11"/>
      <c r="D728" s="23"/>
      <c r="E728" s="23"/>
      <c r="F728" s="23"/>
      <c r="G728" s="23"/>
      <c r="H728" s="11"/>
      <c r="I728" s="11"/>
      <c r="J728" s="3"/>
      <c r="K728" s="12"/>
      <c r="L728" s="12"/>
      <c r="M728" s="12"/>
      <c r="N728" s="1"/>
      <c r="O728" s="12"/>
      <c r="P728" s="12"/>
      <c r="Q728" s="12"/>
      <c r="R728" s="1"/>
      <c r="S728" s="3"/>
      <c r="T728" s="3"/>
      <c r="U728" s="15"/>
    </row>
    <row r="729" spans="1:21" x14ac:dyDescent="0.3">
      <c r="A729" s="3"/>
      <c r="B729" s="11"/>
      <c r="C729" s="11"/>
      <c r="D729" s="23"/>
      <c r="E729" s="23"/>
      <c r="F729" s="23"/>
      <c r="G729" s="23"/>
      <c r="H729" s="11"/>
      <c r="I729" s="11"/>
      <c r="J729" s="3"/>
      <c r="K729" s="12"/>
      <c r="L729" s="12"/>
      <c r="M729" s="12"/>
      <c r="N729" s="1"/>
      <c r="O729" s="12"/>
      <c r="P729" s="12"/>
      <c r="Q729" s="12"/>
      <c r="R729" s="1"/>
      <c r="S729" s="3"/>
      <c r="T729" s="3"/>
      <c r="U729" s="15"/>
    </row>
    <row r="730" spans="1:21" x14ac:dyDescent="0.3">
      <c r="A730" s="3"/>
      <c r="B730" s="11"/>
      <c r="C730" s="11"/>
      <c r="D730" s="23"/>
      <c r="E730" s="23"/>
      <c r="F730" s="23"/>
      <c r="G730" s="23"/>
      <c r="H730" s="11"/>
      <c r="I730" s="11"/>
      <c r="J730" s="3"/>
      <c r="K730" s="12"/>
      <c r="L730" s="12"/>
      <c r="M730" s="12"/>
      <c r="N730" s="1"/>
      <c r="O730" s="12"/>
      <c r="P730" s="12"/>
      <c r="Q730" s="12"/>
      <c r="R730" s="1"/>
      <c r="S730" s="3"/>
      <c r="T730" s="3"/>
      <c r="U730" s="15"/>
    </row>
    <row r="731" spans="1:21" x14ac:dyDescent="0.3">
      <c r="A731" s="3"/>
      <c r="B731" s="11"/>
      <c r="C731" s="11"/>
      <c r="D731" s="23"/>
      <c r="E731" s="23"/>
      <c r="F731" s="23"/>
      <c r="G731" s="23"/>
      <c r="H731" s="11"/>
      <c r="I731" s="11"/>
      <c r="J731" s="3"/>
      <c r="K731" s="12"/>
      <c r="L731" s="12"/>
      <c r="M731" s="12"/>
      <c r="N731" s="1"/>
      <c r="O731" s="12"/>
      <c r="P731" s="12"/>
      <c r="Q731" s="12"/>
      <c r="R731" s="1"/>
      <c r="S731" s="3"/>
      <c r="T731" s="3"/>
      <c r="U731" s="15"/>
    </row>
    <row r="732" spans="1:21" x14ac:dyDescent="0.3">
      <c r="A732" s="3"/>
      <c r="B732" s="11"/>
      <c r="C732" s="11"/>
      <c r="D732" s="23"/>
      <c r="E732" s="23"/>
      <c r="F732" s="23"/>
      <c r="G732" s="23"/>
      <c r="H732" s="11"/>
      <c r="I732" s="11"/>
      <c r="J732" s="3"/>
      <c r="K732" s="12"/>
      <c r="L732" s="12"/>
      <c r="M732" s="12"/>
      <c r="N732" s="1"/>
      <c r="O732" s="12"/>
      <c r="P732" s="12"/>
      <c r="Q732" s="12"/>
      <c r="R732" s="1"/>
      <c r="S732" s="3"/>
      <c r="T732" s="3"/>
      <c r="U732" s="15"/>
    </row>
    <row r="733" spans="1:21" x14ac:dyDescent="0.3">
      <c r="A733" s="3"/>
      <c r="B733" s="11"/>
      <c r="C733" s="11"/>
      <c r="D733" s="23"/>
      <c r="E733" s="23"/>
      <c r="F733" s="23"/>
      <c r="G733" s="23"/>
      <c r="H733" s="11"/>
      <c r="I733" s="11"/>
      <c r="J733" s="3"/>
      <c r="K733" s="12"/>
      <c r="L733" s="12"/>
      <c r="M733" s="12"/>
      <c r="N733" s="1"/>
      <c r="O733" s="12"/>
      <c r="P733" s="12"/>
      <c r="Q733" s="12"/>
      <c r="R733" s="1"/>
      <c r="S733" s="3"/>
      <c r="T733" s="3"/>
      <c r="U733" s="15"/>
    </row>
    <row r="734" spans="1:21" x14ac:dyDescent="0.3">
      <c r="A734" s="3"/>
      <c r="B734" s="11"/>
      <c r="C734" s="11"/>
      <c r="D734" s="23"/>
      <c r="E734" s="23"/>
      <c r="F734" s="23"/>
      <c r="G734" s="23"/>
      <c r="H734" s="11"/>
      <c r="I734" s="11"/>
      <c r="J734" s="3"/>
      <c r="K734" s="12"/>
      <c r="L734" s="12"/>
      <c r="M734" s="12"/>
      <c r="N734" s="1"/>
      <c r="O734" s="12"/>
      <c r="P734" s="12"/>
      <c r="Q734" s="12"/>
      <c r="R734" s="1"/>
      <c r="S734" s="3"/>
      <c r="T734" s="3"/>
      <c r="U734" s="15"/>
    </row>
    <row r="735" spans="1:21" x14ac:dyDescent="0.3">
      <c r="A735" s="3"/>
      <c r="B735" s="11"/>
      <c r="C735" s="11"/>
      <c r="D735" s="23"/>
      <c r="E735" s="23"/>
      <c r="F735" s="23"/>
      <c r="G735" s="23"/>
      <c r="H735" s="11"/>
      <c r="I735" s="11"/>
      <c r="J735" s="3"/>
      <c r="K735" s="12"/>
      <c r="L735" s="12"/>
      <c r="M735" s="12"/>
      <c r="N735" s="1"/>
      <c r="O735" s="12"/>
      <c r="P735" s="12"/>
      <c r="Q735" s="12"/>
      <c r="R735" s="1"/>
      <c r="S735" s="3"/>
      <c r="T735" s="3"/>
      <c r="U735" s="15"/>
    </row>
    <row r="736" spans="1:21" x14ac:dyDescent="0.3">
      <c r="A736" s="3"/>
      <c r="B736" s="11"/>
      <c r="C736" s="11"/>
      <c r="D736" s="23"/>
      <c r="E736" s="23"/>
      <c r="F736" s="23"/>
      <c r="G736" s="23"/>
      <c r="H736" s="11"/>
      <c r="I736" s="11"/>
      <c r="J736" s="3"/>
      <c r="K736" s="12"/>
      <c r="L736" s="12"/>
      <c r="M736" s="12"/>
      <c r="N736" s="1"/>
      <c r="O736" s="12"/>
      <c r="P736" s="12"/>
      <c r="Q736" s="12"/>
      <c r="R736" s="1"/>
      <c r="S736" s="3"/>
      <c r="T736" s="3"/>
      <c r="U736" s="15"/>
    </row>
    <row r="737" spans="1:21" x14ac:dyDescent="0.3">
      <c r="A737" s="3"/>
      <c r="B737" s="11"/>
      <c r="C737" s="11"/>
      <c r="D737" s="23"/>
      <c r="E737" s="23"/>
      <c r="F737" s="23"/>
      <c r="G737" s="23"/>
      <c r="H737" s="11"/>
      <c r="I737" s="11"/>
      <c r="J737" s="3"/>
      <c r="K737" s="12"/>
      <c r="L737" s="12"/>
      <c r="M737" s="12"/>
      <c r="N737" s="1"/>
      <c r="O737" s="12"/>
      <c r="P737" s="12"/>
      <c r="Q737" s="12"/>
      <c r="R737" s="1"/>
      <c r="S737" s="3"/>
      <c r="T737" s="3"/>
      <c r="U737" s="15"/>
    </row>
    <row r="738" spans="1:21" x14ac:dyDescent="0.3">
      <c r="A738" s="3"/>
      <c r="B738" s="11"/>
      <c r="C738" s="11"/>
      <c r="D738" s="23"/>
      <c r="E738" s="23"/>
      <c r="F738" s="23"/>
      <c r="G738" s="23"/>
      <c r="H738" s="11"/>
      <c r="I738" s="11"/>
      <c r="J738" s="3"/>
      <c r="K738" s="12"/>
      <c r="L738" s="12"/>
      <c r="M738" s="12"/>
      <c r="N738" s="1"/>
      <c r="O738" s="12"/>
      <c r="P738" s="12"/>
      <c r="Q738" s="12"/>
      <c r="R738" s="1"/>
      <c r="S738" s="3"/>
      <c r="T738" s="3"/>
      <c r="U738" s="15"/>
    </row>
    <row r="739" spans="1:21" x14ac:dyDescent="0.3">
      <c r="A739" s="3"/>
      <c r="B739" s="11"/>
      <c r="C739" s="11"/>
      <c r="D739" s="23"/>
      <c r="E739" s="23"/>
      <c r="F739" s="23"/>
      <c r="G739" s="23"/>
      <c r="H739" s="11"/>
      <c r="I739" s="11"/>
      <c r="J739" s="3"/>
      <c r="K739" s="12"/>
      <c r="L739" s="12"/>
      <c r="M739" s="12"/>
      <c r="N739" s="1"/>
      <c r="O739" s="12"/>
      <c r="P739" s="12"/>
      <c r="Q739" s="12"/>
      <c r="R739" s="1"/>
      <c r="S739" s="3"/>
      <c r="T739" s="3"/>
      <c r="U739" s="15"/>
    </row>
    <row r="740" spans="1:21" x14ac:dyDescent="0.3">
      <c r="A740" s="3"/>
      <c r="B740" s="11"/>
      <c r="C740" s="11"/>
      <c r="D740" s="23"/>
      <c r="E740" s="23"/>
      <c r="F740" s="23"/>
      <c r="G740" s="23"/>
      <c r="H740" s="11"/>
      <c r="I740" s="11"/>
      <c r="J740" s="3"/>
      <c r="K740" s="12"/>
      <c r="L740" s="12"/>
      <c r="M740" s="12"/>
      <c r="N740" s="1"/>
      <c r="O740" s="12"/>
      <c r="P740" s="12"/>
      <c r="Q740" s="12"/>
      <c r="R740" s="1"/>
      <c r="S740" s="3"/>
      <c r="T740" s="3"/>
      <c r="U740" s="15"/>
    </row>
    <row r="741" spans="1:21" x14ac:dyDescent="0.3">
      <c r="A741" s="3"/>
      <c r="B741" s="11"/>
      <c r="C741" s="11"/>
      <c r="D741" s="23"/>
      <c r="E741" s="23"/>
      <c r="F741" s="23"/>
      <c r="G741" s="23"/>
      <c r="H741" s="11"/>
      <c r="I741" s="11"/>
      <c r="J741" s="3"/>
      <c r="K741" s="12"/>
      <c r="L741" s="12"/>
      <c r="M741" s="12"/>
      <c r="N741" s="1"/>
      <c r="O741" s="12"/>
      <c r="P741" s="12"/>
      <c r="Q741" s="12"/>
      <c r="R741" s="1"/>
      <c r="S741" s="3"/>
      <c r="T741" s="3"/>
      <c r="U741" s="15"/>
    </row>
    <row r="742" spans="1:21" x14ac:dyDescent="0.3">
      <c r="A742" s="3"/>
      <c r="B742" s="11"/>
      <c r="C742" s="11"/>
      <c r="D742" s="23"/>
      <c r="E742" s="23"/>
      <c r="F742" s="23"/>
      <c r="G742" s="23"/>
      <c r="H742" s="11"/>
      <c r="I742" s="11"/>
      <c r="J742" s="3"/>
      <c r="K742" s="12"/>
      <c r="L742" s="12"/>
      <c r="M742" s="12"/>
      <c r="N742" s="1"/>
      <c r="O742" s="12"/>
      <c r="P742" s="12"/>
      <c r="Q742" s="12"/>
      <c r="R742" s="1"/>
      <c r="S742" s="3"/>
      <c r="T742" s="3"/>
      <c r="U742" s="15"/>
    </row>
    <row r="743" spans="1:21" x14ac:dyDescent="0.3">
      <c r="A743" s="3"/>
      <c r="B743" s="11"/>
      <c r="C743" s="11"/>
      <c r="D743" s="23"/>
      <c r="E743" s="23"/>
      <c r="F743" s="23"/>
      <c r="G743" s="23"/>
      <c r="H743" s="11"/>
      <c r="I743" s="11"/>
      <c r="J743" s="3"/>
      <c r="K743" s="12"/>
      <c r="L743" s="12"/>
      <c r="M743" s="12"/>
      <c r="N743" s="1"/>
      <c r="O743" s="12"/>
      <c r="P743" s="12"/>
      <c r="Q743" s="12"/>
      <c r="R743" s="1"/>
      <c r="S743" s="3"/>
      <c r="T743" s="3"/>
      <c r="U743" s="15"/>
    </row>
    <row r="744" spans="1:21" x14ac:dyDescent="0.3">
      <c r="A744" s="3"/>
      <c r="B744" s="11"/>
      <c r="C744" s="11"/>
      <c r="D744" s="23"/>
      <c r="E744" s="23"/>
      <c r="F744" s="23"/>
      <c r="G744" s="23"/>
      <c r="H744" s="11"/>
      <c r="I744" s="11"/>
      <c r="J744" s="3"/>
      <c r="K744" s="12"/>
      <c r="L744" s="12"/>
      <c r="M744" s="12"/>
      <c r="N744" s="1"/>
      <c r="O744" s="12"/>
      <c r="P744" s="12"/>
      <c r="Q744" s="12"/>
      <c r="R744" s="1"/>
      <c r="S744" s="3"/>
      <c r="T744" s="3"/>
      <c r="U744" s="15"/>
    </row>
    <row r="745" spans="1:21" x14ac:dyDescent="0.3">
      <c r="A745" s="3"/>
      <c r="B745" s="11"/>
      <c r="C745" s="11"/>
      <c r="D745" s="23"/>
      <c r="E745" s="23"/>
      <c r="F745" s="23"/>
      <c r="G745" s="23"/>
      <c r="H745" s="11"/>
      <c r="I745" s="11"/>
      <c r="J745" s="3"/>
      <c r="K745" s="12"/>
      <c r="L745" s="12"/>
      <c r="M745" s="12"/>
      <c r="N745" s="1"/>
      <c r="O745" s="12"/>
      <c r="P745" s="12"/>
      <c r="Q745" s="12"/>
      <c r="R745" s="1"/>
      <c r="S745" s="3"/>
      <c r="T745" s="3"/>
      <c r="U745" s="15"/>
    </row>
    <row r="746" spans="1:21" x14ac:dyDescent="0.3">
      <c r="A746" s="3"/>
      <c r="B746" s="11"/>
      <c r="C746" s="11"/>
      <c r="D746" s="23"/>
      <c r="E746" s="23"/>
      <c r="F746" s="23"/>
      <c r="G746" s="23"/>
      <c r="H746" s="11"/>
      <c r="I746" s="11"/>
      <c r="J746" s="3"/>
      <c r="K746" s="12"/>
      <c r="L746" s="12"/>
      <c r="M746" s="12"/>
      <c r="N746" s="1"/>
      <c r="O746" s="12"/>
      <c r="P746" s="12"/>
      <c r="Q746" s="12"/>
      <c r="R746" s="1"/>
      <c r="S746" s="3"/>
      <c r="T746" s="3"/>
      <c r="U746" s="15"/>
    </row>
    <row r="747" spans="1:21" x14ac:dyDescent="0.3">
      <c r="A747" s="3"/>
      <c r="B747" s="11"/>
      <c r="C747" s="11"/>
      <c r="D747" s="23"/>
      <c r="E747" s="23"/>
      <c r="F747" s="23"/>
      <c r="G747" s="23"/>
      <c r="H747" s="11"/>
      <c r="I747" s="11"/>
      <c r="J747" s="3"/>
      <c r="K747" s="12"/>
      <c r="L747" s="12"/>
      <c r="M747" s="12"/>
      <c r="N747" s="1"/>
      <c r="O747" s="12"/>
      <c r="P747" s="12"/>
      <c r="Q747" s="12"/>
      <c r="R747" s="1"/>
      <c r="S747" s="3"/>
      <c r="T747" s="3"/>
      <c r="U747" s="15"/>
    </row>
    <row r="748" spans="1:21" x14ac:dyDescent="0.3">
      <c r="A748" s="3"/>
      <c r="B748" s="11"/>
      <c r="C748" s="11"/>
      <c r="D748" s="23"/>
      <c r="E748" s="23"/>
      <c r="F748" s="23"/>
      <c r="G748" s="23"/>
      <c r="H748" s="11"/>
      <c r="I748" s="11"/>
      <c r="J748" s="3"/>
      <c r="K748" s="12"/>
      <c r="L748" s="12"/>
      <c r="M748" s="12"/>
      <c r="N748" s="1"/>
      <c r="O748" s="12"/>
      <c r="P748" s="12"/>
      <c r="Q748" s="12"/>
      <c r="R748" s="1"/>
      <c r="S748" s="3"/>
      <c r="T748" s="3"/>
      <c r="U748" s="15"/>
    </row>
    <row r="749" spans="1:21" x14ac:dyDescent="0.3">
      <c r="A749" s="3"/>
      <c r="B749" s="11"/>
      <c r="C749" s="11"/>
      <c r="D749" s="23"/>
      <c r="E749" s="23"/>
      <c r="F749" s="23"/>
      <c r="G749" s="23"/>
      <c r="H749" s="11"/>
      <c r="I749" s="11"/>
      <c r="J749" s="3"/>
      <c r="K749" s="12"/>
      <c r="L749" s="12"/>
      <c r="M749" s="12"/>
      <c r="N749" s="1"/>
      <c r="O749" s="12"/>
      <c r="P749" s="12"/>
      <c r="Q749" s="12"/>
      <c r="R749" s="1"/>
      <c r="S749" s="3"/>
      <c r="T749" s="3"/>
      <c r="U749" s="15"/>
    </row>
    <row r="750" spans="1:21" x14ac:dyDescent="0.3">
      <c r="A750" s="3"/>
      <c r="B750" s="11"/>
      <c r="C750" s="11"/>
      <c r="D750" s="23"/>
      <c r="E750" s="23"/>
      <c r="F750" s="23"/>
      <c r="G750" s="23"/>
      <c r="H750" s="11"/>
      <c r="I750" s="11"/>
      <c r="J750" s="3"/>
      <c r="K750" s="12"/>
      <c r="L750" s="12"/>
      <c r="M750" s="12"/>
      <c r="N750" s="1"/>
      <c r="O750" s="12"/>
      <c r="P750" s="12"/>
      <c r="Q750" s="12"/>
      <c r="R750" s="1"/>
      <c r="S750" s="3"/>
      <c r="T750" s="3"/>
      <c r="U750" s="15"/>
    </row>
    <row r="751" spans="1:21" x14ac:dyDescent="0.3">
      <c r="A751" s="3"/>
      <c r="B751" s="11"/>
      <c r="C751" s="11"/>
      <c r="D751" s="23"/>
      <c r="E751" s="23"/>
      <c r="F751" s="23"/>
      <c r="G751" s="23"/>
      <c r="H751" s="11"/>
      <c r="I751" s="11"/>
      <c r="J751" s="3"/>
      <c r="K751" s="12"/>
      <c r="L751" s="12"/>
      <c r="M751" s="12"/>
      <c r="N751" s="1"/>
      <c r="O751" s="12"/>
      <c r="P751" s="12"/>
      <c r="Q751" s="12"/>
      <c r="R751" s="1"/>
      <c r="S751" s="3"/>
      <c r="T751" s="3"/>
      <c r="U751" s="15"/>
    </row>
    <row r="752" spans="1:21" x14ac:dyDescent="0.3">
      <c r="A752" s="3"/>
      <c r="B752" s="11"/>
      <c r="C752" s="11"/>
      <c r="D752" s="23"/>
      <c r="E752" s="23"/>
      <c r="F752" s="23"/>
      <c r="G752" s="23"/>
      <c r="H752" s="11"/>
      <c r="I752" s="11"/>
      <c r="J752" s="3"/>
      <c r="K752" s="12"/>
      <c r="L752" s="12"/>
      <c r="M752" s="12"/>
      <c r="N752" s="1"/>
      <c r="O752" s="12"/>
      <c r="P752" s="12"/>
      <c r="Q752" s="12"/>
      <c r="R752" s="1"/>
      <c r="S752" s="3"/>
      <c r="T752" s="3"/>
      <c r="U752" s="15"/>
    </row>
    <row r="753" spans="1:21" x14ac:dyDescent="0.3">
      <c r="A753" s="3"/>
      <c r="B753" s="11"/>
      <c r="C753" s="11"/>
      <c r="D753" s="23"/>
      <c r="E753" s="23"/>
      <c r="F753" s="23"/>
      <c r="G753" s="23"/>
      <c r="H753" s="11"/>
      <c r="I753" s="11"/>
      <c r="J753" s="3"/>
      <c r="K753" s="12"/>
      <c r="L753" s="12"/>
      <c r="M753" s="12"/>
      <c r="N753" s="1"/>
      <c r="O753" s="12"/>
      <c r="P753" s="12"/>
      <c r="Q753" s="12"/>
      <c r="R753" s="1"/>
      <c r="S753" s="3"/>
      <c r="T753" s="3"/>
      <c r="U753" s="15"/>
    </row>
    <row r="754" spans="1:21" x14ac:dyDescent="0.3">
      <c r="A754" s="3"/>
      <c r="B754" s="11"/>
      <c r="C754" s="11"/>
      <c r="D754" s="23"/>
      <c r="E754" s="23"/>
      <c r="F754" s="23"/>
      <c r="G754" s="23"/>
      <c r="H754" s="11"/>
      <c r="I754" s="11"/>
      <c r="J754" s="3"/>
      <c r="K754" s="12"/>
      <c r="L754" s="12"/>
      <c r="M754" s="12"/>
      <c r="N754" s="1"/>
      <c r="O754" s="12"/>
      <c r="P754" s="12"/>
      <c r="Q754" s="12"/>
      <c r="R754" s="1"/>
      <c r="S754" s="3"/>
      <c r="T754" s="3"/>
      <c r="U754" s="15"/>
    </row>
    <row r="755" spans="1:21" x14ac:dyDescent="0.3">
      <c r="A755" s="3"/>
      <c r="B755" s="11"/>
      <c r="C755" s="11"/>
      <c r="D755" s="23"/>
      <c r="E755" s="23"/>
      <c r="F755" s="23"/>
      <c r="G755" s="23"/>
      <c r="H755" s="11"/>
      <c r="I755" s="11"/>
      <c r="J755" s="3"/>
      <c r="K755" s="12"/>
      <c r="L755" s="12"/>
      <c r="M755" s="12"/>
      <c r="N755" s="1"/>
      <c r="O755" s="12"/>
      <c r="P755" s="12"/>
      <c r="Q755" s="12"/>
      <c r="R755" s="1"/>
      <c r="S755" s="3"/>
      <c r="T755" s="3"/>
      <c r="U755" s="15"/>
    </row>
    <row r="756" spans="1:21" x14ac:dyDescent="0.3">
      <c r="A756" s="3"/>
      <c r="B756" s="11"/>
      <c r="C756" s="11"/>
      <c r="D756" s="23"/>
      <c r="E756" s="23"/>
      <c r="F756" s="23"/>
      <c r="G756" s="23"/>
      <c r="H756" s="11"/>
      <c r="I756" s="11"/>
      <c r="J756" s="3"/>
      <c r="K756" s="12"/>
      <c r="L756" s="12"/>
      <c r="M756" s="12"/>
      <c r="N756" s="1"/>
      <c r="O756" s="12"/>
      <c r="P756" s="12"/>
      <c r="Q756" s="12"/>
      <c r="R756" s="1"/>
      <c r="S756" s="3"/>
      <c r="T756" s="3"/>
      <c r="U756" s="15"/>
    </row>
    <row r="757" spans="1:21" x14ac:dyDescent="0.3">
      <c r="A757" s="3"/>
      <c r="B757" s="11"/>
      <c r="C757" s="11"/>
      <c r="D757" s="23"/>
      <c r="E757" s="23"/>
      <c r="F757" s="23"/>
      <c r="G757" s="23"/>
      <c r="H757" s="11"/>
      <c r="I757" s="11"/>
      <c r="J757" s="3"/>
      <c r="K757" s="12"/>
      <c r="L757" s="12"/>
      <c r="M757" s="12"/>
      <c r="N757" s="1"/>
      <c r="O757" s="12"/>
      <c r="P757" s="12"/>
      <c r="Q757" s="12"/>
      <c r="R757" s="1"/>
      <c r="S757" s="3"/>
      <c r="T757" s="3"/>
      <c r="U757" s="15"/>
    </row>
    <row r="758" spans="1:21" x14ac:dyDescent="0.3">
      <c r="A758" s="3"/>
      <c r="B758" s="11"/>
      <c r="C758" s="11"/>
      <c r="D758" s="23"/>
      <c r="E758" s="23"/>
      <c r="F758" s="23"/>
      <c r="G758" s="23"/>
      <c r="H758" s="11"/>
      <c r="I758" s="11"/>
      <c r="J758" s="3"/>
      <c r="K758" s="12"/>
      <c r="L758" s="12"/>
      <c r="M758" s="12"/>
      <c r="N758" s="1"/>
      <c r="O758" s="12"/>
      <c r="P758" s="12"/>
      <c r="Q758" s="12"/>
      <c r="R758" s="1"/>
      <c r="S758" s="3"/>
      <c r="T758" s="3"/>
      <c r="U758" s="15"/>
    </row>
    <row r="759" spans="1:21" x14ac:dyDescent="0.3">
      <c r="A759" s="3"/>
      <c r="B759" s="11"/>
      <c r="C759" s="11"/>
      <c r="D759" s="23"/>
      <c r="E759" s="23"/>
      <c r="F759" s="23"/>
      <c r="G759" s="23"/>
      <c r="H759" s="11"/>
      <c r="I759" s="11"/>
      <c r="J759" s="3"/>
      <c r="K759" s="12"/>
      <c r="L759" s="12"/>
      <c r="M759" s="12"/>
      <c r="N759" s="1"/>
      <c r="O759" s="12"/>
      <c r="P759" s="12"/>
      <c r="Q759" s="12"/>
      <c r="R759" s="1"/>
      <c r="S759" s="3"/>
      <c r="T759" s="3"/>
      <c r="U759" s="15"/>
    </row>
    <row r="760" spans="1:21" x14ac:dyDescent="0.3">
      <c r="A760" s="3"/>
      <c r="B760" s="11"/>
      <c r="C760" s="11"/>
      <c r="D760" s="23"/>
      <c r="E760" s="23"/>
      <c r="F760" s="23"/>
      <c r="G760" s="23"/>
      <c r="H760" s="11"/>
      <c r="I760" s="11"/>
      <c r="J760" s="3"/>
      <c r="K760" s="12"/>
      <c r="L760" s="12"/>
      <c r="M760" s="12"/>
      <c r="N760" s="1"/>
      <c r="O760" s="12"/>
      <c r="P760" s="12"/>
      <c r="Q760" s="12"/>
      <c r="R760" s="1"/>
      <c r="S760" s="3"/>
      <c r="T760" s="3"/>
      <c r="U760" s="15"/>
    </row>
    <row r="761" spans="1:21" x14ac:dyDescent="0.3">
      <c r="A761" s="3"/>
      <c r="B761" s="11"/>
      <c r="C761" s="11"/>
      <c r="D761" s="23"/>
      <c r="E761" s="23"/>
      <c r="F761" s="23"/>
      <c r="G761" s="23"/>
      <c r="H761" s="11"/>
      <c r="I761" s="11"/>
      <c r="J761" s="3"/>
      <c r="K761" s="12"/>
      <c r="L761" s="12"/>
      <c r="M761" s="12"/>
      <c r="N761" s="1"/>
      <c r="O761" s="12"/>
      <c r="P761" s="12"/>
      <c r="Q761" s="12"/>
      <c r="R761" s="1"/>
      <c r="S761" s="3"/>
      <c r="T761" s="3"/>
      <c r="U761" s="15"/>
    </row>
    <row r="762" spans="1:21" x14ac:dyDescent="0.3">
      <c r="A762" s="3"/>
      <c r="B762" s="11"/>
      <c r="C762" s="11"/>
      <c r="D762" s="23"/>
      <c r="E762" s="23"/>
      <c r="F762" s="23"/>
      <c r="G762" s="23"/>
      <c r="H762" s="11"/>
      <c r="I762" s="11"/>
      <c r="J762" s="3"/>
      <c r="K762" s="12"/>
      <c r="L762" s="12"/>
      <c r="M762" s="12"/>
      <c r="N762" s="1"/>
      <c r="O762" s="12"/>
      <c r="P762" s="12"/>
      <c r="Q762" s="12"/>
      <c r="R762" s="1"/>
      <c r="S762" s="3"/>
      <c r="T762" s="3"/>
      <c r="U762" s="15"/>
    </row>
    <row r="763" spans="1:21" x14ac:dyDescent="0.3">
      <c r="A763" s="3"/>
      <c r="B763" s="11"/>
      <c r="C763" s="11"/>
      <c r="D763" s="23"/>
      <c r="E763" s="23"/>
      <c r="F763" s="23"/>
      <c r="G763" s="23"/>
      <c r="H763" s="11"/>
      <c r="I763" s="11"/>
      <c r="J763" s="3"/>
      <c r="K763" s="12"/>
      <c r="L763" s="12"/>
      <c r="M763" s="12"/>
      <c r="N763" s="1"/>
      <c r="O763" s="12"/>
      <c r="P763" s="12"/>
      <c r="Q763" s="12"/>
      <c r="R763" s="1"/>
      <c r="S763" s="3"/>
      <c r="T763" s="3"/>
      <c r="U763" s="15"/>
    </row>
    <row r="764" spans="1:21" x14ac:dyDescent="0.3">
      <c r="A764" s="3"/>
      <c r="B764" s="11"/>
      <c r="C764" s="11"/>
      <c r="D764" s="23"/>
      <c r="E764" s="23"/>
      <c r="F764" s="23"/>
      <c r="G764" s="23"/>
      <c r="H764" s="11"/>
      <c r="I764" s="11"/>
      <c r="J764" s="3"/>
      <c r="K764" s="12"/>
      <c r="L764" s="12"/>
      <c r="M764" s="12"/>
      <c r="N764" s="1"/>
      <c r="O764" s="12"/>
      <c r="P764" s="12"/>
      <c r="Q764" s="12"/>
      <c r="R764" s="1"/>
      <c r="S764" s="3"/>
      <c r="T764" s="3"/>
      <c r="U764" s="15"/>
    </row>
    <row r="765" spans="1:21" x14ac:dyDescent="0.3">
      <c r="A765" s="3"/>
      <c r="B765" s="11"/>
      <c r="C765" s="11"/>
      <c r="D765" s="23"/>
      <c r="E765" s="23"/>
      <c r="F765" s="23"/>
      <c r="G765" s="23"/>
      <c r="H765" s="11"/>
      <c r="I765" s="11"/>
      <c r="J765" s="3"/>
      <c r="K765" s="12"/>
      <c r="L765" s="12"/>
      <c r="M765" s="12"/>
      <c r="N765" s="1"/>
      <c r="O765" s="12"/>
      <c r="P765" s="12"/>
      <c r="Q765" s="12"/>
      <c r="R765" s="1"/>
      <c r="S765" s="3"/>
      <c r="T765" s="3"/>
      <c r="U765" s="15"/>
    </row>
    <row r="766" spans="1:21" x14ac:dyDescent="0.3">
      <c r="A766" s="3"/>
      <c r="B766" s="11"/>
      <c r="C766" s="11"/>
      <c r="D766" s="23"/>
      <c r="E766" s="23"/>
      <c r="F766" s="23"/>
      <c r="G766" s="23"/>
      <c r="H766" s="11"/>
      <c r="I766" s="11"/>
      <c r="J766" s="3"/>
      <c r="K766" s="12"/>
      <c r="L766" s="12"/>
      <c r="M766" s="12"/>
      <c r="N766" s="1"/>
      <c r="O766" s="12"/>
      <c r="P766" s="12"/>
      <c r="Q766" s="12"/>
      <c r="R766" s="1"/>
      <c r="S766" s="3"/>
      <c r="T766" s="3"/>
      <c r="U766" s="15"/>
    </row>
    <row r="767" spans="1:21" x14ac:dyDescent="0.3">
      <c r="A767" s="3"/>
      <c r="B767" s="11"/>
      <c r="C767" s="11"/>
      <c r="D767" s="23"/>
      <c r="E767" s="23"/>
      <c r="F767" s="23"/>
      <c r="G767" s="23"/>
      <c r="H767" s="11"/>
      <c r="I767" s="11"/>
      <c r="J767" s="3"/>
      <c r="K767" s="12"/>
      <c r="L767" s="12"/>
      <c r="M767" s="12"/>
      <c r="N767" s="1"/>
      <c r="O767" s="12"/>
      <c r="P767" s="12"/>
      <c r="Q767" s="12"/>
      <c r="R767" s="1"/>
      <c r="S767" s="3"/>
      <c r="T767" s="3"/>
      <c r="U767" s="15"/>
    </row>
    <row r="768" spans="1:21" x14ac:dyDescent="0.3">
      <c r="A768" s="3"/>
      <c r="B768" s="11"/>
      <c r="C768" s="11"/>
      <c r="D768" s="23"/>
      <c r="E768" s="23"/>
      <c r="F768" s="23"/>
      <c r="G768" s="23"/>
      <c r="H768" s="11"/>
      <c r="I768" s="11"/>
      <c r="J768" s="3"/>
      <c r="K768" s="12"/>
      <c r="L768" s="12"/>
      <c r="M768" s="12"/>
      <c r="N768" s="1"/>
      <c r="O768" s="12"/>
      <c r="P768" s="12"/>
      <c r="Q768" s="12"/>
      <c r="R768" s="1"/>
      <c r="S768" s="3"/>
      <c r="T768" s="3"/>
      <c r="U768" s="15"/>
    </row>
    <row r="769" spans="1:105" x14ac:dyDescent="0.3">
      <c r="A769" s="3"/>
      <c r="B769" s="11"/>
      <c r="C769" s="11"/>
      <c r="D769" s="23"/>
      <c r="E769" s="23"/>
      <c r="F769" s="23"/>
      <c r="G769" s="23"/>
      <c r="H769" s="11"/>
      <c r="I769" s="11"/>
      <c r="J769" s="3"/>
      <c r="K769" s="12"/>
      <c r="L769" s="12"/>
      <c r="M769" s="12"/>
      <c r="N769" s="1"/>
      <c r="O769" s="12"/>
      <c r="P769" s="12"/>
      <c r="Q769" s="12"/>
      <c r="R769" s="1"/>
      <c r="S769" s="3"/>
      <c r="T769" s="3"/>
      <c r="U769" s="15"/>
    </row>
    <row r="770" spans="1:105" x14ac:dyDescent="0.3">
      <c r="A770" s="3"/>
      <c r="B770" s="11"/>
      <c r="C770" s="11"/>
      <c r="D770" s="23"/>
      <c r="E770" s="23"/>
      <c r="F770" s="23"/>
      <c r="G770" s="23"/>
      <c r="H770" s="11"/>
      <c r="I770" s="11"/>
      <c r="J770" s="3"/>
      <c r="K770" s="12"/>
      <c r="L770" s="12"/>
      <c r="M770" s="12"/>
      <c r="N770" s="1"/>
      <c r="O770" s="12"/>
      <c r="P770" s="12"/>
      <c r="Q770" s="12"/>
      <c r="R770" s="1"/>
      <c r="S770" s="3"/>
      <c r="T770" s="3"/>
      <c r="U770" s="15"/>
    </row>
    <row r="771" spans="1:105" x14ac:dyDescent="0.3">
      <c r="A771" s="3"/>
      <c r="B771" s="11"/>
      <c r="C771" s="11"/>
      <c r="D771" s="23"/>
      <c r="E771" s="23"/>
      <c r="F771" s="23"/>
      <c r="G771" s="23"/>
      <c r="H771" s="11"/>
      <c r="I771" s="11"/>
      <c r="J771" s="3"/>
      <c r="K771" s="12"/>
      <c r="L771" s="12"/>
      <c r="M771" s="12"/>
      <c r="N771" s="1"/>
      <c r="O771" s="12"/>
      <c r="P771" s="12"/>
      <c r="Q771" s="12"/>
      <c r="R771" s="1"/>
      <c r="S771" s="3"/>
      <c r="T771" s="3"/>
      <c r="U771" s="15"/>
    </row>
    <row r="772" spans="1:105" x14ac:dyDescent="0.3">
      <c r="A772" s="3"/>
      <c r="B772" s="11"/>
      <c r="C772" s="11"/>
      <c r="D772" s="23"/>
      <c r="E772" s="23"/>
      <c r="F772" s="23"/>
      <c r="G772" s="23"/>
      <c r="H772" s="11"/>
      <c r="I772" s="11"/>
      <c r="J772" s="3"/>
      <c r="K772" s="12"/>
      <c r="L772" s="12"/>
      <c r="M772" s="12"/>
      <c r="N772" s="1"/>
      <c r="O772" s="12"/>
      <c r="P772" s="12"/>
      <c r="Q772" s="12"/>
      <c r="R772" s="1"/>
      <c r="S772" s="3"/>
      <c r="T772" s="3"/>
      <c r="U772" s="15"/>
    </row>
    <row r="773" spans="1:105" x14ac:dyDescent="0.3">
      <c r="A773" s="3"/>
      <c r="B773" s="11"/>
      <c r="C773" s="11"/>
      <c r="D773" s="23"/>
      <c r="E773" s="23"/>
      <c r="F773" s="23"/>
      <c r="G773" s="23"/>
      <c r="H773" s="11"/>
      <c r="I773" s="11"/>
      <c r="J773" s="3"/>
      <c r="K773" s="12"/>
      <c r="L773" s="12"/>
      <c r="M773" s="12"/>
      <c r="N773" s="1"/>
      <c r="O773" s="12"/>
      <c r="P773" s="12"/>
      <c r="Q773" s="12"/>
      <c r="R773" s="1"/>
      <c r="S773" s="3"/>
      <c r="T773" s="3"/>
      <c r="U773" s="15"/>
    </row>
    <row r="774" spans="1:105" x14ac:dyDescent="0.3">
      <c r="A774" s="3"/>
      <c r="B774" s="11"/>
      <c r="C774" s="11"/>
      <c r="D774" s="23"/>
      <c r="E774" s="23"/>
      <c r="F774" s="23"/>
      <c r="G774" s="23"/>
      <c r="H774" s="11"/>
      <c r="I774" s="11"/>
      <c r="J774" s="3"/>
      <c r="K774" s="12"/>
      <c r="L774" s="12"/>
      <c r="M774" s="12"/>
      <c r="N774" s="1"/>
      <c r="O774" s="12"/>
      <c r="P774" s="12"/>
      <c r="Q774" s="12"/>
      <c r="R774" s="1"/>
      <c r="S774" s="3"/>
      <c r="T774" s="3"/>
      <c r="U774" s="15"/>
    </row>
    <row r="775" spans="1:105" x14ac:dyDescent="0.3">
      <c r="A775" s="3"/>
      <c r="B775" s="11"/>
      <c r="C775" s="11"/>
      <c r="D775" s="23"/>
      <c r="E775" s="23"/>
      <c r="F775" s="23"/>
      <c r="G775" s="23"/>
      <c r="H775" s="11"/>
      <c r="I775" s="11"/>
      <c r="J775" s="3"/>
      <c r="K775" s="12"/>
      <c r="L775" s="12"/>
      <c r="M775" s="12"/>
      <c r="N775" s="1"/>
      <c r="O775" s="12"/>
      <c r="P775" s="12"/>
      <c r="Q775" s="12"/>
      <c r="R775" s="1"/>
      <c r="S775" s="3"/>
      <c r="T775" s="3"/>
      <c r="U775" s="15"/>
    </row>
    <row r="776" spans="1:105" x14ac:dyDescent="0.3">
      <c r="A776" s="3"/>
      <c r="B776" s="11"/>
      <c r="C776" s="11"/>
      <c r="D776" s="23"/>
      <c r="E776" s="23"/>
      <c r="F776" s="23"/>
      <c r="G776" s="23"/>
      <c r="H776" s="11"/>
      <c r="I776" s="11"/>
      <c r="J776" s="3"/>
      <c r="K776" s="12"/>
      <c r="L776" s="12"/>
      <c r="M776" s="12"/>
      <c r="N776" s="1"/>
      <c r="O776" s="12"/>
      <c r="P776" s="12"/>
      <c r="Q776" s="12"/>
      <c r="R776" s="1"/>
      <c r="S776" s="3"/>
      <c r="T776" s="3"/>
      <c r="U776" s="15"/>
    </row>
    <row r="777" spans="1:105" x14ac:dyDescent="0.3">
      <c r="A777" s="3"/>
      <c r="B777" s="11"/>
      <c r="C777" s="11"/>
      <c r="D777" s="23"/>
      <c r="E777" s="23"/>
      <c r="F777" s="23"/>
      <c r="G777" s="23"/>
      <c r="H777" s="11"/>
      <c r="I777" s="11"/>
      <c r="J777" s="3"/>
      <c r="K777" s="12"/>
      <c r="L777" s="12"/>
      <c r="M777" s="12"/>
      <c r="N777" s="1"/>
      <c r="O777" s="12"/>
      <c r="P777" s="12"/>
      <c r="Q777" s="12"/>
      <c r="R777" s="1"/>
      <c r="S777" s="3"/>
      <c r="T777" s="3"/>
      <c r="U777" s="15"/>
    </row>
    <row r="778" spans="1:105" x14ac:dyDescent="0.3">
      <c r="A778" s="3"/>
      <c r="B778" s="11"/>
      <c r="C778" s="11"/>
      <c r="D778" s="23"/>
      <c r="E778" s="23"/>
      <c r="F778" s="23"/>
      <c r="G778" s="23"/>
      <c r="H778" s="11"/>
      <c r="I778" s="11"/>
      <c r="J778" s="3"/>
      <c r="K778" s="12"/>
      <c r="L778" s="12"/>
      <c r="M778" s="12"/>
      <c r="N778" s="1"/>
      <c r="O778" s="12"/>
      <c r="P778" s="12"/>
      <c r="Q778" s="12"/>
      <c r="R778" s="1"/>
      <c r="S778" s="3"/>
      <c r="T778" s="3"/>
      <c r="U778" s="15"/>
    </row>
    <row r="779" spans="1:105" x14ac:dyDescent="0.3">
      <c r="A779" s="3"/>
      <c r="B779" s="11"/>
      <c r="C779" s="11"/>
      <c r="D779" s="23"/>
      <c r="E779" s="23"/>
      <c r="F779" s="23"/>
      <c r="G779" s="23"/>
      <c r="H779" s="11"/>
      <c r="I779" s="11"/>
      <c r="J779" s="3"/>
      <c r="K779" s="12"/>
      <c r="L779" s="12"/>
      <c r="M779" s="12"/>
      <c r="N779" s="1"/>
      <c r="O779" s="12"/>
      <c r="P779" s="12"/>
      <c r="Q779" s="12"/>
      <c r="R779" s="1"/>
      <c r="S779" s="3"/>
      <c r="T779" s="3"/>
      <c r="U779" s="15"/>
    </row>
    <row r="780" spans="1:105" x14ac:dyDescent="0.3">
      <c r="A780" s="3"/>
      <c r="B780" s="11"/>
      <c r="C780" s="11"/>
      <c r="D780" s="23"/>
      <c r="E780" s="23"/>
      <c r="F780" s="23"/>
      <c r="G780" s="23"/>
      <c r="H780" s="11"/>
      <c r="I780" s="11"/>
      <c r="J780" s="3"/>
      <c r="K780" s="12"/>
      <c r="L780" s="12"/>
      <c r="M780" s="12"/>
      <c r="N780" s="1"/>
      <c r="O780" s="12"/>
      <c r="P780" s="12"/>
      <c r="Q780" s="12"/>
      <c r="R780" s="1"/>
      <c r="S780" s="3"/>
      <c r="T780" s="3"/>
      <c r="U780" s="15"/>
    </row>
    <row r="781" spans="1:105" x14ac:dyDescent="0.3">
      <c r="A781" s="3"/>
      <c r="B781" s="11"/>
      <c r="C781" s="11"/>
      <c r="D781" s="23"/>
      <c r="E781" s="23"/>
      <c r="F781" s="23"/>
      <c r="G781" s="23"/>
      <c r="H781" s="11"/>
      <c r="I781" s="11"/>
      <c r="J781" s="3"/>
      <c r="K781" s="12"/>
      <c r="L781" s="12"/>
      <c r="M781" s="12"/>
      <c r="N781" s="1"/>
      <c r="O781" s="12"/>
      <c r="P781" s="12"/>
      <c r="Q781" s="12"/>
      <c r="R781" s="1"/>
      <c r="S781" s="3"/>
      <c r="T781" s="3"/>
      <c r="U781" s="15"/>
    </row>
    <row r="782" spans="1:105" x14ac:dyDescent="0.3">
      <c r="A782" s="3"/>
      <c r="B782" s="11"/>
      <c r="C782" s="11"/>
      <c r="D782" s="23"/>
      <c r="E782" s="23"/>
      <c r="F782" s="23"/>
      <c r="G782" s="23"/>
      <c r="H782" s="11"/>
      <c r="I782" s="11"/>
      <c r="J782" s="3"/>
      <c r="K782" s="12"/>
      <c r="L782" s="12"/>
      <c r="M782" s="12"/>
      <c r="N782" s="1"/>
      <c r="O782" s="12"/>
      <c r="P782" s="12"/>
      <c r="Q782" s="12"/>
      <c r="R782" s="1"/>
      <c r="S782" s="3"/>
      <c r="T782" s="3"/>
      <c r="U782" s="15"/>
    </row>
    <row r="783" spans="1:105" s="18" customFormat="1" x14ac:dyDescent="0.3">
      <c r="B783" s="13"/>
      <c r="C783" s="13"/>
      <c r="D783" s="24"/>
      <c r="E783" s="24"/>
      <c r="F783" s="24"/>
      <c r="G783" s="24"/>
      <c r="H783" s="13"/>
      <c r="I783" s="13"/>
      <c r="J783" s="2"/>
      <c r="K783" s="14"/>
      <c r="L783" s="14"/>
      <c r="M783" s="16"/>
      <c r="N783" s="17"/>
      <c r="O783" s="14"/>
      <c r="P783" s="16"/>
      <c r="Q783" s="16"/>
      <c r="R783" s="17"/>
      <c r="U783" s="15"/>
      <c r="V783" s="32"/>
      <c r="W783" s="32"/>
      <c r="X783" s="32"/>
      <c r="Y783" s="32"/>
      <c r="Z783" s="32"/>
      <c r="AA783" s="32"/>
      <c r="AB783" s="32"/>
      <c r="AC783" s="32"/>
      <c r="AD783" s="32"/>
      <c r="AE783"/>
      <c r="AF783"/>
      <c r="AG783"/>
      <c r="AH783" s="32"/>
      <c r="AI783" s="32"/>
      <c r="AJ783" s="32"/>
      <c r="AK783"/>
      <c r="AL783"/>
      <c r="AM783"/>
      <c r="AN783"/>
      <c r="AO783" s="32"/>
      <c r="AP783" s="32"/>
      <c r="AQ783" s="32"/>
      <c r="AR783" s="32"/>
      <c r="AS783" s="32"/>
      <c r="AT783" s="32"/>
      <c r="AU783" s="32"/>
      <c r="AV783" s="32"/>
      <c r="AW783" s="32"/>
      <c r="AX783"/>
      <c r="AY783"/>
      <c r="AZ783"/>
      <c r="BA783" s="32"/>
      <c r="BB783" s="32"/>
      <c r="BC783" s="32"/>
      <c r="BD783"/>
      <c r="BE783"/>
      <c r="BF783"/>
      <c r="BG783" s="25"/>
      <c r="BH783" s="32"/>
      <c r="BI783" s="32"/>
      <c r="BJ783" s="32"/>
      <c r="BK783" s="32"/>
      <c r="BL783" s="32"/>
      <c r="BM783" s="32"/>
      <c r="BN783" s="32"/>
      <c r="BO783" s="32"/>
      <c r="BP783" s="32"/>
      <c r="BQ783"/>
      <c r="BR783"/>
      <c r="BS783"/>
      <c r="BT783" s="32"/>
      <c r="BU783" s="32"/>
      <c r="BV783" s="32"/>
      <c r="BW783"/>
      <c r="BX783"/>
      <c r="BY783"/>
      <c r="BZ783" s="25"/>
      <c r="CA783" s="32"/>
      <c r="CB783" s="32"/>
      <c r="CC783" s="32"/>
      <c r="CD783" s="32"/>
      <c r="CE783" s="32"/>
      <c r="CF783" s="32"/>
      <c r="CG783" s="32"/>
      <c r="CH783" s="32"/>
      <c r="CI783" s="32"/>
      <c r="CJ783"/>
      <c r="CK783"/>
      <c r="CL783"/>
      <c r="CM783" s="32"/>
      <c r="CN783" s="32"/>
      <c r="CO783" s="32"/>
      <c r="CP783"/>
      <c r="CQ783"/>
      <c r="CR783"/>
      <c r="CS783"/>
      <c r="CT783" s="47"/>
      <c r="CU783" s="47"/>
      <c r="CV783" s="47"/>
      <c r="CW783" s="47"/>
      <c r="CX783" s="47"/>
      <c r="CY783" s="47"/>
      <c r="CZ783" s="47"/>
      <c r="DA783" s="47"/>
    </row>
    <row r="784" spans="1:105" s="18" customFormat="1" x14ac:dyDescent="0.3">
      <c r="B784" s="13"/>
      <c r="C784" s="13"/>
      <c r="D784" s="24"/>
      <c r="E784" s="24"/>
      <c r="F784" s="24"/>
      <c r="G784" s="24"/>
      <c r="H784" s="13"/>
      <c r="I784" s="13"/>
      <c r="J784" s="2"/>
      <c r="K784" s="14"/>
      <c r="L784" s="14"/>
      <c r="M784" s="16"/>
      <c r="N784" s="17"/>
      <c r="O784" s="14"/>
      <c r="P784" s="16"/>
      <c r="Q784" s="16"/>
      <c r="R784" s="17"/>
      <c r="U784" s="15"/>
      <c r="V784" s="32"/>
      <c r="W784" s="32"/>
      <c r="X784" s="32"/>
      <c r="Y784" s="32"/>
      <c r="Z784" s="32"/>
      <c r="AA784" s="32"/>
      <c r="AB784" s="32"/>
      <c r="AC784" s="32"/>
      <c r="AD784" s="32"/>
      <c r="AE784"/>
      <c r="AF784"/>
      <c r="AG784"/>
      <c r="AH784" s="32"/>
      <c r="AI784" s="32"/>
      <c r="AJ784" s="32"/>
      <c r="AK784"/>
      <c r="AL784"/>
      <c r="AM784"/>
      <c r="AN784"/>
      <c r="AO784" s="32"/>
      <c r="AP784" s="32"/>
      <c r="AQ784" s="32"/>
      <c r="AR784" s="32"/>
      <c r="AS784" s="32"/>
      <c r="AT784" s="32"/>
      <c r="AU784" s="32"/>
      <c r="AV784" s="32"/>
      <c r="AW784" s="32"/>
      <c r="AX784"/>
      <c r="AY784"/>
      <c r="AZ784"/>
      <c r="BA784" s="32"/>
      <c r="BB784" s="32"/>
      <c r="BC784" s="32"/>
      <c r="BD784"/>
      <c r="BE784"/>
      <c r="BF784"/>
      <c r="BG784" s="25"/>
      <c r="BH784" s="32"/>
      <c r="BI784" s="32"/>
      <c r="BJ784" s="32"/>
      <c r="BK784" s="32"/>
      <c r="BL784" s="32"/>
      <c r="BM784" s="32"/>
      <c r="BN784" s="32"/>
      <c r="BO784" s="32"/>
      <c r="BP784" s="32"/>
      <c r="BQ784"/>
      <c r="BR784"/>
      <c r="BS784"/>
      <c r="BT784" s="32"/>
      <c r="BU784" s="32"/>
      <c r="BV784" s="32"/>
      <c r="BW784"/>
      <c r="BX784"/>
      <c r="BY784"/>
      <c r="BZ784" s="25"/>
      <c r="CA784" s="32"/>
      <c r="CB784" s="32"/>
      <c r="CC784" s="32"/>
      <c r="CD784" s="32"/>
      <c r="CE784" s="32"/>
      <c r="CF784" s="32"/>
      <c r="CG784" s="32"/>
      <c r="CH784" s="32"/>
      <c r="CI784" s="32"/>
      <c r="CJ784"/>
      <c r="CK784"/>
      <c r="CL784"/>
      <c r="CM784" s="32"/>
      <c r="CN784" s="32"/>
      <c r="CO784" s="32"/>
      <c r="CP784"/>
      <c r="CQ784"/>
      <c r="CR784"/>
      <c r="CS784"/>
      <c r="CT784" s="19"/>
      <c r="CU784" s="19"/>
      <c r="CV784" s="19"/>
      <c r="CW784" s="19"/>
      <c r="CX784" s="19"/>
      <c r="CY784" s="19"/>
      <c r="CZ784" s="19"/>
      <c r="DA784" s="19"/>
    </row>
    <row r="785" spans="2:105" s="18" customFormat="1" x14ac:dyDescent="0.3">
      <c r="B785" s="13"/>
      <c r="C785" s="13"/>
      <c r="D785" s="24"/>
      <c r="E785" s="24"/>
      <c r="F785" s="24"/>
      <c r="G785" s="24"/>
      <c r="H785" s="13"/>
      <c r="I785" s="13"/>
      <c r="J785" s="2"/>
      <c r="K785" s="14"/>
      <c r="L785" s="14"/>
      <c r="M785" s="16"/>
      <c r="N785" s="17"/>
      <c r="O785" s="14"/>
      <c r="P785" s="16"/>
      <c r="Q785" s="16"/>
      <c r="R785" s="17"/>
      <c r="U785" s="15"/>
      <c r="V785" s="32"/>
      <c r="W785" s="32"/>
      <c r="X785" s="32"/>
      <c r="Y785" s="32"/>
      <c r="Z785" s="32"/>
      <c r="AA785" s="32"/>
      <c r="AB785" s="32"/>
      <c r="AC785" s="32"/>
      <c r="AD785" s="32"/>
      <c r="AE785"/>
      <c r="AF785"/>
      <c r="AG785"/>
      <c r="AH785" s="32"/>
      <c r="AI785" s="32"/>
      <c r="AJ785" s="32"/>
      <c r="AK785"/>
      <c r="AL785"/>
      <c r="AM785"/>
      <c r="AN785"/>
      <c r="AO785" s="32"/>
      <c r="AP785" s="32"/>
      <c r="AQ785" s="32"/>
      <c r="AR785" s="32"/>
      <c r="AS785" s="32"/>
      <c r="AT785" s="32"/>
      <c r="AU785" s="32"/>
      <c r="AV785" s="32"/>
      <c r="AW785" s="32"/>
      <c r="AX785"/>
      <c r="AY785"/>
      <c r="AZ785"/>
      <c r="BA785" s="32"/>
      <c r="BB785" s="32"/>
      <c r="BC785" s="32"/>
      <c r="BD785"/>
      <c r="BE785"/>
      <c r="BF785"/>
      <c r="BG785" s="25"/>
      <c r="BH785" s="32"/>
      <c r="BI785" s="32"/>
      <c r="BJ785" s="32"/>
      <c r="BK785" s="32"/>
      <c r="BL785" s="32"/>
      <c r="BM785" s="32"/>
      <c r="BN785" s="32"/>
      <c r="BO785" s="32"/>
      <c r="BP785" s="32"/>
      <c r="BQ785"/>
      <c r="BR785"/>
      <c r="BS785"/>
      <c r="BT785" s="32"/>
      <c r="BU785" s="32"/>
      <c r="BV785" s="32"/>
      <c r="BW785"/>
      <c r="BX785"/>
      <c r="BY785"/>
      <c r="BZ785" s="25"/>
      <c r="CA785" s="32"/>
      <c r="CB785" s="32"/>
      <c r="CC785" s="32"/>
      <c r="CD785" s="32"/>
      <c r="CE785" s="32"/>
      <c r="CF785" s="32"/>
      <c r="CG785" s="32"/>
      <c r="CH785" s="32"/>
      <c r="CI785" s="32"/>
      <c r="CJ785"/>
      <c r="CK785"/>
      <c r="CL785"/>
      <c r="CM785" s="32"/>
      <c r="CN785" s="32"/>
      <c r="CO785" s="32"/>
      <c r="CP785"/>
      <c r="CQ785"/>
      <c r="CR785"/>
      <c r="CS785"/>
      <c r="CT785" s="19"/>
      <c r="CU785" s="19"/>
      <c r="CV785" s="19"/>
      <c r="CW785" s="19"/>
      <c r="CX785" s="19"/>
      <c r="CY785" s="19"/>
      <c r="CZ785" s="19"/>
      <c r="DA785" s="19"/>
    </row>
    <row r="786" spans="2:105" s="18" customFormat="1" x14ac:dyDescent="0.3">
      <c r="B786" s="13"/>
      <c r="C786" s="13"/>
      <c r="D786" s="24"/>
      <c r="E786" s="24"/>
      <c r="F786" s="24"/>
      <c r="G786" s="24"/>
      <c r="H786" s="13"/>
      <c r="I786" s="13"/>
      <c r="J786" s="2"/>
      <c r="K786" s="14"/>
      <c r="L786" s="14"/>
      <c r="M786" s="16"/>
      <c r="N786" s="17"/>
      <c r="O786" s="14"/>
      <c r="P786" s="16"/>
      <c r="Q786" s="16"/>
      <c r="R786" s="17"/>
      <c r="U786" s="19"/>
      <c r="V786" s="32"/>
      <c r="W786" s="32"/>
      <c r="X786" s="32"/>
      <c r="Y786" s="32"/>
      <c r="Z786" s="32"/>
      <c r="AA786" s="32"/>
      <c r="AB786" s="32"/>
      <c r="AC786" s="32"/>
      <c r="AD786" s="32"/>
      <c r="AE786"/>
      <c r="AF786"/>
      <c r="AG786"/>
      <c r="AH786" s="32"/>
      <c r="AI786" s="32"/>
      <c r="AJ786" s="32"/>
      <c r="AK786"/>
      <c r="AL786"/>
      <c r="AM786"/>
      <c r="AN786"/>
      <c r="AO786" s="32"/>
      <c r="AP786" s="32"/>
      <c r="AQ786" s="32"/>
      <c r="AR786" s="32"/>
      <c r="AS786" s="32"/>
      <c r="AT786" s="32"/>
      <c r="AU786" s="32"/>
      <c r="AV786" s="32"/>
      <c r="AW786" s="32"/>
      <c r="AX786"/>
      <c r="AY786"/>
      <c r="AZ786"/>
      <c r="BA786" s="32"/>
      <c r="BB786" s="32"/>
      <c r="BC786" s="32"/>
      <c r="BD786"/>
      <c r="BE786"/>
      <c r="BF786"/>
      <c r="BG786" s="25"/>
      <c r="BH786" s="32"/>
      <c r="BI786" s="32"/>
      <c r="BJ786" s="32"/>
      <c r="BK786" s="32"/>
      <c r="BL786" s="32"/>
      <c r="BM786" s="32"/>
      <c r="BN786" s="32"/>
      <c r="BO786" s="32"/>
      <c r="BP786" s="32"/>
      <c r="BQ786"/>
      <c r="BR786"/>
      <c r="BS786"/>
      <c r="BT786" s="32"/>
      <c r="BU786" s="32"/>
      <c r="BV786" s="32"/>
      <c r="BW786"/>
      <c r="BX786"/>
      <c r="BY786"/>
      <c r="BZ786" s="25"/>
      <c r="CA786" s="32"/>
      <c r="CB786" s="32"/>
      <c r="CC786" s="32"/>
      <c r="CD786" s="32"/>
      <c r="CE786" s="32"/>
      <c r="CF786" s="32"/>
      <c r="CG786" s="32"/>
      <c r="CH786" s="32"/>
      <c r="CI786" s="32"/>
      <c r="CJ786"/>
      <c r="CK786"/>
      <c r="CL786"/>
      <c r="CM786" s="32"/>
      <c r="CN786" s="32"/>
      <c r="CO786" s="32"/>
      <c r="CP786"/>
      <c r="CQ786"/>
      <c r="CR786"/>
      <c r="CS786"/>
      <c r="CT786" s="19"/>
      <c r="CU786" s="19"/>
      <c r="CV786" s="19"/>
      <c r="CW786" s="19"/>
      <c r="CX786" s="19"/>
      <c r="CY786" s="19"/>
      <c r="CZ786" s="19"/>
      <c r="DA786" s="19"/>
    </row>
    <row r="787" spans="2:105" s="18" customFormat="1" x14ac:dyDescent="0.3">
      <c r="B787" s="13"/>
      <c r="C787" s="13"/>
      <c r="D787" s="24"/>
      <c r="E787" s="24"/>
      <c r="F787" s="24"/>
      <c r="G787" s="24"/>
      <c r="H787" s="13"/>
      <c r="I787" s="13"/>
      <c r="J787" s="2"/>
      <c r="K787" s="14"/>
      <c r="L787" s="14"/>
      <c r="M787" s="16"/>
      <c r="N787" s="17"/>
      <c r="O787" s="14"/>
      <c r="P787" s="16"/>
      <c r="Q787" s="16"/>
      <c r="R787" s="17"/>
      <c r="U787" s="19"/>
      <c r="V787" s="32"/>
      <c r="W787" s="32"/>
      <c r="X787" s="32"/>
      <c r="Y787" s="32"/>
      <c r="Z787" s="32"/>
      <c r="AA787" s="32"/>
      <c r="AB787" s="32"/>
      <c r="AC787" s="32"/>
      <c r="AD787" s="32"/>
      <c r="AE787"/>
      <c r="AF787"/>
      <c r="AG787"/>
      <c r="AH787" s="32"/>
      <c r="AI787" s="32"/>
      <c r="AJ787" s="32"/>
      <c r="AK787"/>
      <c r="AL787"/>
      <c r="AM787"/>
      <c r="AN787"/>
      <c r="AO787" s="32"/>
      <c r="AP787" s="32"/>
      <c r="AQ787" s="32"/>
      <c r="AR787" s="32"/>
      <c r="AS787" s="32"/>
      <c r="AT787" s="32"/>
      <c r="AU787" s="32"/>
      <c r="AV787" s="32"/>
      <c r="AW787" s="32"/>
      <c r="AX787"/>
      <c r="AY787"/>
      <c r="AZ787"/>
      <c r="BA787" s="32"/>
      <c r="BB787" s="32"/>
      <c r="BC787" s="32"/>
      <c r="BD787"/>
      <c r="BE787"/>
      <c r="BF787"/>
      <c r="BG787" s="25"/>
      <c r="BH787" s="32"/>
      <c r="BI787" s="32"/>
      <c r="BJ787" s="32"/>
      <c r="BK787" s="32"/>
      <c r="BL787" s="32"/>
      <c r="BM787" s="32"/>
      <c r="BN787" s="32"/>
      <c r="BO787" s="32"/>
      <c r="BP787" s="32"/>
      <c r="BQ787"/>
      <c r="BR787"/>
      <c r="BS787"/>
      <c r="BT787" s="32"/>
      <c r="BU787" s="32"/>
      <c r="BV787" s="32"/>
      <c r="BW787"/>
      <c r="BX787"/>
      <c r="BY787"/>
      <c r="BZ787" s="25"/>
      <c r="CA787" s="32"/>
      <c r="CB787" s="32"/>
      <c r="CC787" s="32"/>
      <c r="CD787" s="32"/>
      <c r="CE787" s="32"/>
      <c r="CF787" s="32"/>
      <c r="CG787" s="32"/>
      <c r="CH787" s="32"/>
      <c r="CI787" s="32"/>
      <c r="CJ787"/>
      <c r="CK787"/>
      <c r="CL787"/>
      <c r="CM787" s="32"/>
      <c r="CN787" s="32"/>
      <c r="CO787" s="32"/>
      <c r="CP787"/>
      <c r="CQ787"/>
      <c r="CR787"/>
      <c r="CS787"/>
      <c r="CT787" s="19"/>
      <c r="CU787" s="19"/>
      <c r="CV787" s="19"/>
      <c r="CW787" s="19"/>
      <c r="CX787" s="19"/>
      <c r="CY787" s="19"/>
      <c r="CZ787" s="19"/>
      <c r="DA787" s="19"/>
    </row>
    <row r="788" spans="2:105" s="18" customFormat="1" x14ac:dyDescent="0.3">
      <c r="B788" s="13"/>
      <c r="C788" s="13"/>
      <c r="D788" s="24"/>
      <c r="E788" s="24"/>
      <c r="F788" s="24"/>
      <c r="G788" s="24"/>
      <c r="H788" s="13"/>
      <c r="I788" s="13"/>
      <c r="J788" s="2"/>
      <c r="K788" s="14"/>
      <c r="L788" s="14"/>
      <c r="M788" s="16"/>
      <c r="N788" s="17"/>
      <c r="O788" s="14"/>
      <c r="P788" s="16"/>
      <c r="Q788" s="16"/>
      <c r="R788" s="17"/>
      <c r="U788" s="19"/>
      <c r="V788" s="32"/>
      <c r="W788" s="32"/>
      <c r="X788" s="32"/>
      <c r="Y788" s="32"/>
      <c r="Z788" s="32"/>
      <c r="AA788" s="32"/>
      <c r="AB788" s="32"/>
      <c r="AC788" s="32"/>
      <c r="AD788" s="32"/>
      <c r="AE788"/>
      <c r="AF788"/>
      <c r="AG788"/>
      <c r="AH788" s="32"/>
      <c r="AI788" s="32"/>
      <c r="AJ788" s="32"/>
      <c r="AK788"/>
      <c r="AL788"/>
      <c r="AM788"/>
      <c r="AN788"/>
      <c r="AO788" s="32"/>
      <c r="AP788" s="32"/>
      <c r="AQ788" s="32"/>
      <c r="AR788" s="32"/>
      <c r="AS788" s="32"/>
      <c r="AT788" s="32"/>
      <c r="AU788" s="32"/>
      <c r="AV788" s="32"/>
      <c r="AW788" s="32"/>
      <c r="AX788"/>
      <c r="AY788"/>
      <c r="AZ788"/>
      <c r="BA788" s="32"/>
      <c r="BB788" s="32"/>
      <c r="BC788" s="32"/>
      <c r="BD788"/>
      <c r="BE788"/>
      <c r="BF788"/>
      <c r="BG788" s="25"/>
      <c r="BH788" s="32"/>
      <c r="BI788" s="32"/>
      <c r="BJ788" s="32"/>
      <c r="BK788" s="32"/>
      <c r="BL788" s="32"/>
      <c r="BM788" s="32"/>
      <c r="BN788" s="32"/>
      <c r="BO788" s="32"/>
      <c r="BP788" s="32"/>
      <c r="BQ788"/>
      <c r="BR788"/>
      <c r="BS788"/>
      <c r="BT788" s="32"/>
      <c r="BU788" s="32"/>
      <c r="BV788" s="32"/>
      <c r="BW788"/>
      <c r="BX788"/>
      <c r="BY788"/>
      <c r="BZ788" s="25"/>
      <c r="CA788" s="32"/>
      <c r="CB788" s="32"/>
      <c r="CC788" s="32"/>
      <c r="CD788" s="32"/>
      <c r="CE788" s="32"/>
      <c r="CF788" s="32"/>
      <c r="CG788" s="32"/>
      <c r="CH788" s="32"/>
      <c r="CI788" s="32"/>
      <c r="CJ788"/>
      <c r="CK788"/>
      <c r="CL788"/>
      <c r="CM788" s="32"/>
      <c r="CN788" s="32"/>
      <c r="CO788" s="32"/>
      <c r="CP788"/>
      <c r="CQ788"/>
      <c r="CR788"/>
      <c r="CS788"/>
      <c r="CT788" s="19"/>
      <c r="CU788" s="19"/>
      <c r="CV788" s="19"/>
      <c r="CW788" s="19"/>
      <c r="CX788" s="19"/>
      <c r="CY788" s="19"/>
      <c r="CZ788" s="19"/>
      <c r="DA788" s="19"/>
    </row>
    <row r="789" spans="2:105" s="18" customFormat="1" x14ac:dyDescent="0.3">
      <c r="B789" s="13"/>
      <c r="C789" s="13"/>
      <c r="D789" s="24"/>
      <c r="E789" s="24"/>
      <c r="F789" s="24"/>
      <c r="G789" s="24"/>
      <c r="H789" s="13"/>
      <c r="I789" s="13"/>
      <c r="J789" s="2"/>
      <c r="K789" s="14"/>
      <c r="L789" s="14"/>
      <c r="M789" s="16"/>
      <c r="N789" s="17"/>
      <c r="O789" s="14"/>
      <c r="P789" s="16"/>
      <c r="Q789" s="16"/>
      <c r="R789" s="17"/>
      <c r="U789" s="19"/>
      <c r="V789" s="32"/>
      <c r="W789" s="32"/>
      <c r="X789" s="32"/>
      <c r="Y789" s="32"/>
      <c r="Z789" s="32"/>
      <c r="AA789" s="32"/>
      <c r="AB789" s="32"/>
      <c r="AC789" s="32"/>
      <c r="AD789" s="32"/>
      <c r="AE789"/>
      <c r="AF789"/>
      <c r="AG789"/>
      <c r="AH789" s="32"/>
      <c r="AI789" s="32"/>
      <c r="AJ789" s="32"/>
      <c r="AK789"/>
      <c r="AL789"/>
      <c r="AM789"/>
      <c r="AN789"/>
      <c r="AO789" s="32"/>
      <c r="AP789" s="32"/>
      <c r="AQ789" s="32"/>
      <c r="AR789" s="32"/>
      <c r="AS789" s="32"/>
      <c r="AT789" s="32"/>
      <c r="AU789" s="32"/>
      <c r="AV789" s="32"/>
      <c r="AW789" s="32"/>
      <c r="AX789"/>
      <c r="AY789"/>
      <c r="AZ789"/>
      <c r="BA789" s="32"/>
      <c r="BB789" s="32"/>
      <c r="BC789" s="32"/>
      <c r="BD789"/>
      <c r="BE789"/>
      <c r="BF789"/>
      <c r="BG789" s="25"/>
      <c r="BH789" s="32"/>
      <c r="BI789" s="32"/>
      <c r="BJ789" s="32"/>
      <c r="BK789" s="32"/>
      <c r="BL789" s="32"/>
      <c r="BM789" s="32"/>
      <c r="BN789" s="32"/>
      <c r="BO789" s="32"/>
      <c r="BP789" s="32"/>
      <c r="BQ789"/>
      <c r="BR789"/>
      <c r="BS789"/>
      <c r="BT789" s="32"/>
      <c r="BU789" s="32"/>
      <c r="BV789" s="32"/>
      <c r="BW789"/>
      <c r="BX789"/>
      <c r="BY789"/>
      <c r="BZ789" s="25"/>
      <c r="CA789" s="32"/>
      <c r="CB789" s="32"/>
      <c r="CC789" s="32"/>
      <c r="CD789" s="32"/>
      <c r="CE789" s="32"/>
      <c r="CF789" s="32"/>
      <c r="CG789" s="32"/>
      <c r="CH789" s="32"/>
      <c r="CI789" s="32"/>
      <c r="CJ789"/>
      <c r="CK789"/>
      <c r="CL789"/>
      <c r="CM789" s="32"/>
      <c r="CN789" s="32"/>
      <c r="CO789" s="32"/>
      <c r="CP789"/>
      <c r="CQ789"/>
      <c r="CR789"/>
      <c r="CS789"/>
      <c r="CT789" s="19"/>
      <c r="CU789" s="19"/>
      <c r="CV789" s="19"/>
      <c r="CW789" s="19"/>
      <c r="CX789" s="19"/>
      <c r="CY789" s="19"/>
      <c r="CZ789" s="19"/>
      <c r="DA789" s="19"/>
    </row>
    <row r="790" spans="2:105" s="18" customFormat="1" x14ac:dyDescent="0.3">
      <c r="B790" s="13"/>
      <c r="C790" s="13"/>
      <c r="D790" s="24"/>
      <c r="E790" s="24"/>
      <c r="F790" s="24"/>
      <c r="G790" s="24"/>
      <c r="H790" s="13"/>
      <c r="I790" s="13"/>
      <c r="J790" s="2"/>
      <c r="K790" s="14"/>
      <c r="L790" s="14"/>
      <c r="M790" s="16"/>
      <c r="N790" s="17"/>
      <c r="O790" s="14"/>
      <c r="P790" s="16"/>
      <c r="Q790" s="16"/>
      <c r="R790" s="17"/>
      <c r="U790" s="19"/>
      <c r="V790" s="32"/>
      <c r="W790" s="32"/>
      <c r="X790" s="32"/>
      <c r="Y790" s="32"/>
      <c r="Z790" s="32"/>
      <c r="AA790" s="32"/>
      <c r="AB790" s="32"/>
      <c r="AC790" s="32"/>
      <c r="AD790" s="32"/>
      <c r="AE790"/>
      <c r="AF790"/>
      <c r="AG790"/>
      <c r="AH790" s="32"/>
      <c r="AI790" s="32"/>
      <c r="AJ790" s="32"/>
      <c r="AK790"/>
      <c r="AL790"/>
      <c r="AM790"/>
      <c r="AN790"/>
      <c r="AO790" s="32"/>
      <c r="AP790" s="32"/>
      <c r="AQ790" s="32"/>
      <c r="AR790" s="32"/>
      <c r="AS790" s="32"/>
      <c r="AT790" s="32"/>
      <c r="AU790" s="32"/>
      <c r="AV790" s="32"/>
      <c r="AW790" s="32"/>
      <c r="AX790"/>
      <c r="AY790"/>
      <c r="AZ790"/>
      <c r="BA790" s="32"/>
      <c r="BB790" s="32"/>
      <c r="BC790" s="32"/>
      <c r="BD790"/>
      <c r="BE790"/>
      <c r="BF790"/>
      <c r="BG790" s="25"/>
      <c r="BH790" s="32"/>
      <c r="BI790" s="32"/>
      <c r="BJ790" s="32"/>
      <c r="BK790" s="32"/>
      <c r="BL790" s="32"/>
      <c r="BM790" s="32"/>
      <c r="BN790" s="32"/>
      <c r="BO790" s="32"/>
      <c r="BP790" s="32"/>
      <c r="BQ790"/>
      <c r="BR790"/>
      <c r="BS790"/>
      <c r="BT790" s="32"/>
      <c r="BU790" s="32"/>
      <c r="BV790" s="32"/>
      <c r="BW790"/>
      <c r="BX790"/>
      <c r="BY790"/>
      <c r="BZ790" s="25"/>
      <c r="CA790" s="32"/>
      <c r="CB790" s="32"/>
      <c r="CC790" s="32"/>
      <c r="CD790" s="32"/>
      <c r="CE790" s="32"/>
      <c r="CF790" s="32"/>
      <c r="CG790" s="32"/>
      <c r="CH790" s="32"/>
      <c r="CI790" s="32"/>
      <c r="CJ790"/>
      <c r="CK790"/>
      <c r="CL790"/>
      <c r="CM790" s="32"/>
      <c r="CN790" s="32"/>
      <c r="CO790" s="32"/>
      <c r="CP790"/>
      <c r="CQ790"/>
      <c r="CR790"/>
      <c r="CS790"/>
      <c r="CT790" s="19"/>
      <c r="CU790" s="19"/>
      <c r="CV790" s="19"/>
      <c r="CW790" s="19"/>
      <c r="CX790" s="19"/>
      <c r="CY790" s="19"/>
      <c r="CZ790" s="19"/>
      <c r="DA790" s="19"/>
    </row>
    <row r="791" spans="2:105" s="18" customFormat="1" x14ac:dyDescent="0.3">
      <c r="B791" s="13"/>
      <c r="C791" s="13"/>
      <c r="D791" s="24"/>
      <c r="E791" s="24"/>
      <c r="F791" s="24"/>
      <c r="G791" s="24"/>
      <c r="H791" s="13"/>
      <c r="I791" s="13"/>
      <c r="J791" s="2"/>
      <c r="K791" s="14"/>
      <c r="L791" s="14"/>
      <c r="M791" s="16"/>
      <c r="N791" s="17"/>
      <c r="O791" s="14"/>
      <c r="P791" s="16"/>
      <c r="Q791" s="16"/>
      <c r="R791" s="17"/>
      <c r="U791" s="19"/>
      <c r="V791" s="32"/>
      <c r="W791" s="32"/>
      <c r="X791" s="32"/>
      <c r="Y791" s="32"/>
      <c r="Z791" s="32"/>
      <c r="AA791" s="32"/>
      <c r="AB791" s="32"/>
      <c r="AC791" s="32"/>
      <c r="AD791" s="32"/>
      <c r="AE791"/>
      <c r="AF791"/>
      <c r="AG791"/>
      <c r="AH791" s="32"/>
      <c r="AI791" s="32"/>
      <c r="AJ791" s="32"/>
      <c r="AK791"/>
      <c r="AL791"/>
      <c r="AM791"/>
      <c r="AN791"/>
      <c r="AO791" s="32"/>
      <c r="AP791" s="32"/>
      <c r="AQ791" s="32"/>
      <c r="AR791" s="32"/>
      <c r="AS791" s="32"/>
      <c r="AT791" s="32"/>
      <c r="AU791" s="32"/>
      <c r="AV791" s="32"/>
      <c r="AW791" s="32"/>
      <c r="AX791"/>
      <c r="AY791"/>
      <c r="AZ791"/>
      <c r="BA791" s="32"/>
      <c r="BB791" s="32"/>
      <c r="BC791" s="32"/>
      <c r="BD791"/>
      <c r="BE791"/>
      <c r="BF791"/>
      <c r="BG791" s="25"/>
      <c r="BH791" s="32"/>
      <c r="BI791" s="32"/>
      <c r="BJ791" s="32"/>
      <c r="BK791" s="32"/>
      <c r="BL791" s="32"/>
      <c r="BM791" s="32"/>
      <c r="BN791" s="32"/>
      <c r="BO791" s="32"/>
      <c r="BP791" s="32"/>
      <c r="BQ791"/>
      <c r="BR791"/>
      <c r="BS791"/>
      <c r="BT791" s="32"/>
      <c r="BU791" s="32"/>
      <c r="BV791" s="32"/>
      <c r="BW791"/>
      <c r="BX791"/>
      <c r="BY791"/>
      <c r="BZ791" s="25"/>
      <c r="CA791" s="32"/>
      <c r="CB791" s="32"/>
      <c r="CC791" s="32"/>
      <c r="CD791" s="32"/>
      <c r="CE791" s="32"/>
      <c r="CF791" s="32"/>
      <c r="CG791" s="32"/>
      <c r="CH791" s="32"/>
      <c r="CI791" s="32"/>
      <c r="CJ791"/>
      <c r="CK791"/>
      <c r="CL791"/>
      <c r="CM791" s="32"/>
      <c r="CN791" s="32"/>
      <c r="CO791" s="32"/>
      <c r="CP791"/>
      <c r="CQ791"/>
      <c r="CR791"/>
      <c r="CS791"/>
      <c r="CT791" s="19"/>
      <c r="CU791" s="19"/>
      <c r="CV791" s="19"/>
      <c r="CW791" s="19"/>
      <c r="CX791" s="19"/>
      <c r="CY791" s="19"/>
      <c r="CZ791" s="19"/>
      <c r="DA791" s="19"/>
    </row>
    <row r="792" spans="2:105" s="18" customFormat="1" x14ac:dyDescent="0.3">
      <c r="B792" s="13"/>
      <c r="C792" s="13"/>
      <c r="D792" s="24"/>
      <c r="E792" s="24"/>
      <c r="F792" s="24"/>
      <c r="G792" s="24"/>
      <c r="H792" s="13"/>
      <c r="I792" s="13"/>
      <c r="J792" s="2"/>
      <c r="K792" s="14"/>
      <c r="L792" s="14"/>
      <c r="M792" s="16"/>
      <c r="N792" s="17"/>
      <c r="O792" s="14"/>
      <c r="P792" s="16"/>
      <c r="Q792" s="16"/>
      <c r="R792" s="17"/>
      <c r="U792" s="19"/>
      <c r="V792" s="32"/>
      <c r="W792" s="32"/>
      <c r="X792" s="32"/>
      <c r="Y792" s="32"/>
      <c r="Z792" s="32"/>
      <c r="AA792" s="32"/>
      <c r="AB792" s="32"/>
      <c r="AC792" s="32"/>
      <c r="AD792" s="32"/>
      <c r="AE792"/>
      <c r="AF792"/>
      <c r="AG792"/>
      <c r="AH792" s="32"/>
      <c r="AI792" s="32"/>
      <c r="AJ792" s="32"/>
      <c r="AK792"/>
      <c r="AL792"/>
      <c r="AM792"/>
      <c r="AN792"/>
      <c r="AO792" s="32"/>
      <c r="AP792" s="32"/>
      <c r="AQ792" s="32"/>
      <c r="AR792" s="32"/>
      <c r="AS792" s="32"/>
      <c r="AT792" s="32"/>
      <c r="AU792" s="32"/>
      <c r="AV792" s="32"/>
      <c r="AW792" s="32"/>
      <c r="AX792"/>
      <c r="AY792"/>
      <c r="AZ792"/>
      <c r="BA792" s="32"/>
      <c r="BB792" s="32"/>
      <c r="BC792" s="32"/>
      <c r="BD792"/>
      <c r="BE792"/>
      <c r="BF792"/>
      <c r="BG792" s="25"/>
      <c r="BH792" s="32"/>
      <c r="BI792" s="32"/>
      <c r="BJ792" s="32"/>
      <c r="BK792" s="32"/>
      <c r="BL792" s="32"/>
      <c r="BM792" s="32"/>
      <c r="BN792" s="32"/>
      <c r="BO792" s="32"/>
      <c r="BP792" s="32"/>
      <c r="BQ792"/>
      <c r="BR792"/>
      <c r="BS792"/>
      <c r="BT792" s="32"/>
      <c r="BU792" s="32"/>
      <c r="BV792" s="32"/>
      <c r="BW792"/>
      <c r="BX792"/>
      <c r="BY792"/>
      <c r="BZ792" s="25"/>
      <c r="CA792" s="32"/>
      <c r="CB792" s="32"/>
      <c r="CC792" s="32"/>
      <c r="CD792" s="32"/>
      <c r="CE792" s="32"/>
      <c r="CF792" s="32"/>
      <c r="CG792" s="32"/>
      <c r="CH792" s="32"/>
      <c r="CI792" s="32"/>
      <c r="CJ792"/>
      <c r="CK792"/>
      <c r="CL792"/>
      <c r="CM792" s="32"/>
      <c r="CN792" s="32"/>
      <c r="CO792" s="32"/>
      <c r="CP792"/>
      <c r="CQ792"/>
      <c r="CR792"/>
      <c r="CS792"/>
      <c r="CT792" s="19"/>
      <c r="CU792" s="19"/>
      <c r="CV792" s="19"/>
      <c r="CW792" s="19"/>
      <c r="CX792" s="19"/>
      <c r="CY792" s="19"/>
      <c r="CZ792" s="19"/>
      <c r="DA792" s="19"/>
    </row>
    <row r="793" spans="2:105" s="18" customFormat="1" x14ac:dyDescent="0.3">
      <c r="B793" s="13"/>
      <c r="C793" s="13"/>
      <c r="D793" s="24"/>
      <c r="E793" s="24"/>
      <c r="F793" s="24"/>
      <c r="G793" s="24"/>
      <c r="H793" s="13"/>
      <c r="I793" s="13"/>
      <c r="J793" s="2"/>
      <c r="K793" s="14"/>
      <c r="L793" s="14"/>
      <c r="M793" s="16"/>
      <c r="N793" s="17"/>
      <c r="O793" s="14"/>
      <c r="P793" s="16"/>
      <c r="Q793" s="16"/>
      <c r="R793" s="17"/>
      <c r="U793" s="19"/>
      <c r="V793" s="32"/>
      <c r="W793" s="32"/>
      <c r="X793" s="32"/>
      <c r="Y793" s="32"/>
      <c r="Z793" s="32"/>
      <c r="AA793" s="32"/>
      <c r="AB793" s="32"/>
      <c r="AC793" s="32"/>
      <c r="AD793" s="32"/>
      <c r="AE793"/>
      <c r="AF793"/>
      <c r="AG793"/>
      <c r="AH793" s="32"/>
      <c r="AI793" s="32"/>
      <c r="AJ793" s="32"/>
      <c r="AK793"/>
      <c r="AL793"/>
      <c r="AM793"/>
      <c r="AN793"/>
      <c r="AO793" s="32"/>
      <c r="AP793" s="32"/>
      <c r="AQ793" s="32"/>
      <c r="AR793" s="32"/>
      <c r="AS793" s="32"/>
      <c r="AT793" s="32"/>
      <c r="AU793" s="32"/>
      <c r="AV793" s="32"/>
      <c r="AW793" s="32"/>
      <c r="AX793"/>
      <c r="AY793"/>
      <c r="AZ793"/>
      <c r="BA793" s="32"/>
      <c r="BB793" s="32"/>
      <c r="BC793" s="32"/>
      <c r="BD793"/>
      <c r="BE793"/>
      <c r="BF793"/>
      <c r="BG793" s="25"/>
      <c r="BH793" s="32"/>
      <c r="BI793" s="32"/>
      <c r="BJ793" s="32"/>
      <c r="BK793" s="32"/>
      <c r="BL793" s="32"/>
      <c r="BM793" s="32"/>
      <c r="BN793" s="32"/>
      <c r="BO793" s="32"/>
      <c r="BP793" s="32"/>
      <c r="BQ793"/>
      <c r="BR793"/>
      <c r="BS793"/>
      <c r="BT793" s="32"/>
      <c r="BU793" s="32"/>
      <c r="BV793" s="32"/>
      <c r="BW793"/>
      <c r="BX793"/>
      <c r="BY793"/>
      <c r="BZ793" s="25"/>
      <c r="CA793" s="32"/>
      <c r="CB793" s="32"/>
      <c r="CC793" s="32"/>
      <c r="CD793" s="32"/>
      <c r="CE793" s="32"/>
      <c r="CF793" s="32"/>
      <c r="CG793" s="32"/>
      <c r="CH793" s="32"/>
      <c r="CI793" s="32"/>
      <c r="CJ793"/>
      <c r="CK793"/>
      <c r="CL793"/>
      <c r="CM793" s="32"/>
      <c r="CN793" s="32"/>
      <c r="CO793" s="32"/>
      <c r="CP793"/>
      <c r="CQ793"/>
      <c r="CR793"/>
      <c r="CS793"/>
      <c r="CT793" s="19"/>
      <c r="CU793" s="19"/>
      <c r="CV793" s="19"/>
      <c r="CW793" s="19"/>
      <c r="CX793" s="19"/>
      <c r="CY793" s="19"/>
      <c r="CZ793" s="19"/>
      <c r="DA793" s="19"/>
    </row>
    <row r="794" spans="2:105" s="18" customFormat="1" x14ac:dyDescent="0.3">
      <c r="B794" s="13"/>
      <c r="C794" s="13"/>
      <c r="D794" s="24"/>
      <c r="E794" s="24"/>
      <c r="F794" s="24"/>
      <c r="G794" s="24"/>
      <c r="H794" s="13"/>
      <c r="I794" s="13"/>
      <c r="J794" s="2"/>
      <c r="K794" s="14"/>
      <c r="L794" s="14"/>
      <c r="M794" s="16"/>
      <c r="N794" s="17"/>
      <c r="O794" s="14"/>
      <c r="P794" s="16"/>
      <c r="Q794" s="16"/>
      <c r="R794" s="17"/>
      <c r="U794" s="19"/>
      <c r="V794" s="32"/>
      <c r="W794" s="32"/>
      <c r="X794" s="32"/>
      <c r="Y794" s="32"/>
      <c r="Z794" s="32"/>
      <c r="AA794" s="32"/>
      <c r="AB794" s="32"/>
      <c r="AC794" s="32"/>
      <c r="AD794" s="32"/>
      <c r="AE794"/>
      <c r="AF794"/>
      <c r="AG794"/>
      <c r="AH794" s="32"/>
      <c r="AI794" s="32"/>
      <c r="AJ794" s="32"/>
      <c r="AK794"/>
      <c r="AL794"/>
      <c r="AM794"/>
      <c r="AN794"/>
      <c r="AO794" s="32"/>
      <c r="AP794" s="32"/>
      <c r="AQ794" s="32"/>
      <c r="AR794" s="32"/>
      <c r="AS794" s="32"/>
      <c r="AT794" s="32"/>
      <c r="AU794" s="32"/>
      <c r="AV794" s="32"/>
      <c r="AW794" s="32"/>
      <c r="AX794"/>
      <c r="AY794"/>
      <c r="AZ794"/>
      <c r="BA794" s="32"/>
      <c r="BB794" s="32"/>
      <c r="BC794" s="32"/>
      <c r="BD794"/>
      <c r="BE794"/>
      <c r="BF794"/>
      <c r="BG794" s="25"/>
      <c r="BH794" s="32"/>
      <c r="BI794" s="32"/>
      <c r="BJ794" s="32"/>
      <c r="BK794" s="32"/>
      <c r="BL794" s="32"/>
      <c r="BM794" s="32"/>
      <c r="BN794" s="32"/>
      <c r="BO794" s="32"/>
      <c r="BP794" s="32"/>
      <c r="BQ794"/>
      <c r="BR794"/>
      <c r="BS794"/>
      <c r="BT794" s="32"/>
      <c r="BU794" s="32"/>
      <c r="BV794" s="32"/>
      <c r="BW794"/>
      <c r="BX794"/>
      <c r="BY794"/>
      <c r="BZ794" s="25"/>
      <c r="CA794" s="32"/>
      <c r="CB794" s="32"/>
      <c r="CC794" s="32"/>
      <c r="CD794" s="32"/>
      <c r="CE794" s="32"/>
      <c r="CF794" s="32"/>
      <c r="CG794" s="32"/>
      <c r="CH794" s="32"/>
      <c r="CI794" s="32"/>
      <c r="CJ794"/>
      <c r="CK794"/>
      <c r="CL794"/>
      <c r="CM794" s="32"/>
      <c r="CN794" s="32"/>
      <c r="CO794" s="32"/>
      <c r="CP794"/>
      <c r="CQ794"/>
      <c r="CR794"/>
      <c r="CS794"/>
      <c r="CT794" s="19"/>
      <c r="CU794" s="19"/>
      <c r="CV794" s="19"/>
      <c r="CW794" s="19"/>
      <c r="CX794" s="19"/>
      <c r="CY794" s="19"/>
      <c r="CZ794" s="19"/>
      <c r="DA794" s="19"/>
    </row>
    <row r="795" spans="2:105" s="18" customFormat="1" x14ac:dyDescent="0.3">
      <c r="B795" s="13"/>
      <c r="C795" s="13"/>
      <c r="D795" s="24"/>
      <c r="E795" s="24"/>
      <c r="F795" s="24"/>
      <c r="G795" s="24"/>
      <c r="H795" s="13"/>
      <c r="I795" s="13"/>
      <c r="J795" s="2"/>
      <c r="K795" s="14"/>
      <c r="L795" s="14"/>
      <c r="M795" s="16"/>
      <c r="N795" s="17"/>
      <c r="O795" s="14"/>
      <c r="P795" s="16"/>
      <c r="Q795" s="16"/>
      <c r="R795" s="17"/>
      <c r="U795" s="19"/>
      <c r="V795" s="32"/>
      <c r="W795" s="32"/>
      <c r="X795" s="32"/>
      <c r="Y795" s="32"/>
      <c r="Z795" s="32"/>
      <c r="AA795" s="32"/>
      <c r="AB795" s="32"/>
      <c r="AC795" s="32"/>
      <c r="AD795" s="32"/>
      <c r="AE795"/>
      <c r="AF795"/>
      <c r="AG795"/>
      <c r="AH795" s="32"/>
      <c r="AI795" s="32"/>
      <c r="AJ795" s="32"/>
      <c r="AK795"/>
      <c r="AL795"/>
      <c r="AM795"/>
      <c r="AN795"/>
      <c r="AO795" s="32"/>
      <c r="AP795" s="32"/>
      <c r="AQ795" s="32"/>
      <c r="AR795" s="32"/>
      <c r="AS795" s="32"/>
      <c r="AT795" s="32"/>
      <c r="AU795" s="32"/>
      <c r="AV795" s="32"/>
      <c r="AW795" s="32"/>
      <c r="AX795"/>
      <c r="AY795"/>
      <c r="AZ795"/>
      <c r="BA795" s="32"/>
      <c r="BB795" s="32"/>
      <c r="BC795" s="32"/>
      <c r="BD795"/>
      <c r="BE795"/>
      <c r="BF795"/>
      <c r="BG795" s="25"/>
      <c r="BH795" s="32"/>
      <c r="BI795" s="32"/>
      <c r="BJ795" s="32"/>
      <c r="BK795" s="32"/>
      <c r="BL795" s="32"/>
      <c r="BM795" s="32"/>
      <c r="BN795" s="32"/>
      <c r="BO795" s="32"/>
      <c r="BP795" s="32"/>
      <c r="BQ795"/>
      <c r="BR795"/>
      <c r="BS795"/>
      <c r="BT795" s="32"/>
      <c r="BU795" s="32"/>
      <c r="BV795" s="32"/>
      <c r="BW795"/>
      <c r="BX795"/>
      <c r="BY795"/>
      <c r="BZ795" s="25"/>
      <c r="CA795" s="32"/>
      <c r="CB795" s="32"/>
      <c r="CC795" s="32"/>
      <c r="CD795" s="32"/>
      <c r="CE795" s="32"/>
      <c r="CF795" s="32"/>
      <c r="CG795" s="32"/>
      <c r="CH795" s="32"/>
      <c r="CI795" s="32"/>
      <c r="CJ795"/>
      <c r="CK795"/>
      <c r="CL795"/>
      <c r="CM795" s="32"/>
      <c r="CN795" s="32"/>
      <c r="CO795" s="32"/>
      <c r="CP795"/>
      <c r="CQ795"/>
      <c r="CR795"/>
      <c r="CS795"/>
      <c r="CT795" s="19"/>
      <c r="CU795" s="19"/>
      <c r="CV795" s="19"/>
      <c r="CW795" s="19"/>
      <c r="CX795" s="19"/>
      <c r="CY795" s="19"/>
      <c r="CZ795" s="19"/>
      <c r="DA795" s="19"/>
    </row>
    <row r="796" spans="2:105" s="18" customFormat="1" x14ac:dyDescent="0.3">
      <c r="B796" s="13"/>
      <c r="C796" s="13"/>
      <c r="D796" s="24"/>
      <c r="E796" s="24"/>
      <c r="F796" s="24"/>
      <c r="G796" s="24"/>
      <c r="H796" s="13"/>
      <c r="I796" s="13"/>
      <c r="J796" s="2"/>
      <c r="K796" s="14"/>
      <c r="L796" s="14"/>
      <c r="M796" s="16"/>
      <c r="N796" s="17"/>
      <c r="O796" s="14"/>
      <c r="P796" s="16"/>
      <c r="Q796" s="16"/>
      <c r="R796" s="17"/>
      <c r="U796" s="19"/>
      <c r="V796" s="32"/>
      <c r="W796" s="32"/>
      <c r="X796" s="32"/>
      <c r="Y796" s="32"/>
      <c r="Z796" s="32"/>
      <c r="AA796" s="32"/>
      <c r="AB796" s="32"/>
      <c r="AC796" s="32"/>
      <c r="AD796" s="32"/>
      <c r="AE796"/>
      <c r="AF796"/>
      <c r="AG796"/>
      <c r="AH796" s="32"/>
      <c r="AI796" s="32"/>
      <c r="AJ796" s="32"/>
      <c r="AK796"/>
      <c r="AL796"/>
      <c r="AM796"/>
      <c r="AN796"/>
      <c r="AO796" s="32"/>
      <c r="AP796" s="32"/>
      <c r="AQ796" s="32"/>
      <c r="AR796" s="32"/>
      <c r="AS796" s="32"/>
      <c r="AT796" s="32"/>
      <c r="AU796" s="32"/>
      <c r="AV796" s="32"/>
      <c r="AW796" s="32"/>
      <c r="AX796"/>
      <c r="AY796"/>
      <c r="AZ796"/>
      <c r="BA796" s="32"/>
      <c r="BB796" s="32"/>
      <c r="BC796" s="32"/>
      <c r="BD796"/>
      <c r="BE796"/>
      <c r="BF796"/>
      <c r="BG796" s="25"/>
      <c r="BH796" s="32"/>
      <c r="BI796" s="32"/>
      <c r="BJ796" s="32"/>
      <c r="BK796" s="32"/>
      <c r="BL796" s="32"/>
      <c r="BM796" s="32"/>
      <c r="BN796" s="32"/>
      <c r="BO796" s="32"/>
      <c r="BP796" s="32"/>
      <c r="BQ796"/>
      <c r="BR796"/>
      <c r="BS796"/>
      <c r="BT796" s="32"/>
      <c r="BU796" s="32"/>
      <c r="BV796" s="32"/>
      <c r="BW796"/>
      <c r="BX796"/>
      <c r="BY796"/>
      <c r="BZ796" s="25"/>
      <c r="CA796" s="32"/>
      <c r="CB796" s="32"/>
      <c r="CC796" s="32"/>
      <c r="CD796" s="32"/>
      <c r="CE796" s="32"/>
      <c r="CF796" s="32"/>
      <c r="CG796" s="32"/>
      <c r="CH796" s="32"/>
      <c r="CI796" s="32"/>
      <c r="CJ796"/>
      <c r="CK796"/>
      <c r="CL796"/>
      <c r="CM796" s="32"/>
      <c r="CN796" s="32"/>
      <c r="CO796" s="32"/>
      <c r="CP796"/>
      <c r="CQ796"/>
      <c r="CR796"/>
      <c r="CS796"/>
      <c r="CT796" s="19"/>
      <c r="CU796" s="19"/>
      <c r="CV796" s="19"/>
      <c r="CW796" s="19"/>
      <c r="CX796" s="19"/>
      <c r="CY796" s="19"/>
      <c r="CZ796" s="19"/>
      <c r="DA796" s="19"/>
    </row>
    <row r="797" spans="2:105" s="18" customFormat="1" x14ac:dyDescent="0.3">
      <c r="B797" s="13"/>
      <c r="C797" s="13"/>
      <c r="D797" s="24"/>
      <c r="E797" s="24"/>
      <c r="F797" s="24"/>
      <c r="G797" s="24"/>
      <c r="H797" s="13"/>
      <c r="I797" s="13"/>
      <c r="J797" s="2"/>
      <c r="K797" s="14"/>
      <c r="L797" s="14"/>
      <c r="M797" s="16"/>
      <c r="N797" s="17"/>
      <c r="O797" s="14"/>
      <c r="P797" s="16"/>
      <c r="Q797" s="16"/>
      <c r="R797" s="17"/>
      <c r="U797" s="19"/>
      <c r="V797" s="32"/>
      <c r="W797" s="32"/>
      <c r="X797" s="32"/>
      <c r="Y797" s="32"/>
      <c r="Z797" s="32"/>
      <c r="AA797" s="32"/>
      <c r="AB797" s="32"/>
      <c r="AC797" s="32"/>
      <c r="AD797" s="32"/>
      <c r="AE797"/>
      <c r="AF797"/>
      <c r="AG797"/>
      <c r="AH797" s="32"/>
      <c r="AI797" s="32"/>
      <c r="AJ797" s="32"/>
      <c r="AK797"/>
      <c r="AL797"/>
      <c r="AM797"/>
      <c r="AN797"/>
      <c r="AO797" s="32"/>
      <c r="AP797" s="32"/>
      <c r="AQ797" s="32"/>
      <c r="AR797" s="32"/>
      <c r="AS797" s="32"/>
      <c r="AT797" s="32"/>
      <c r="AU797" s="32"/>
      <c r="AV797" s="32"/>
      <c r="AW797" s="32"/>
      <c r="AX797"/>
      <c r="AY797"/>
      <c r="AZ797"/>
      <c r="BA797" s="32"/>
      <c r="BB797" s="32"/>
      <c r="BC797" s="32"/>
      <c r="BD797"/>
      <c r="BE797"/>
      <c r="BF797"/>
      <c r="BG797" s="25"/>
      <c r="BH797" s="32"/>
      <c r="BI797" s="32"/>
      <c r="BJ797" s="32"/>
      <c r="BK797" s="32"/>
      <c r="BL797" s="32"/>
      <c r="BM797" s="32"/>
      <c r="BN797" s="32"/>
      <c r="BO797" s="32"/>
      <c r="BP797" s="32"/>
      <c r="BQ797"/>
      <c r="BR797"/>
      <c r="BS797"/>
      <c r="BT797" s="32"/>
      <c r="BU797" s="32"/>
      <c r="BV797" s="32"/>
      <c r="BW797"/>
      <c r="BX797"/>
      <c r="BY797"/>
      <c r="BZ797" s="25"/>
      <c r="CA797" s="32"/>
      <c r="CB797" s="32"/>
      <c r="CC797" s="32"/>
      <c r="CD797" s="32"/>
      <c r="CE797" s="32"/>
      <c r="CF797" s="32"/>
      <c r="CG797" s="32"/>
      <c r="CH797" s="32"/>
      <c r="CI797" s="32"/>
      <c r="CJ797"/>
      <c r="CK797"/>
      <c r="CL797"/>
      <c r="CM797" s="32"/>
      <c r="CN797" s="32"/>
      <c r="CO797" s="32"/>
      <c r="CP797"/>
      <c r="CQ797"/>
      <c r="CR797"/>
      <c r="CS797"/>
      <c r="CT797" s="19"/>
      <c r="CU797" s="19"/>
      <c r="CV797" s="19"/>
      <c r="CW797" s="19"/>
      <c r="CX797" s="19"/>
      <c r="CY797" s="19"/>
      <c r="CZ797" s="19"/>
      <c r="DA797" s="19"/>
    </row>
    <row r="798" spans="2:105" s="18" customFormat="1" x14ac:dyDescent="0.3">
      <c r="B798" s="13"/>
      <c r="C798" s="13"/>
      <c r="D798" s="24"/>
      <c r="E798" s="24"/>
      <c r="F798" s="24"/>
      <c r="G798" s="24"/>
      <c r="H798" s="13"/>
      <c r="I798" s="13"/>
      <c r="J798" s="2"/>
      <c r="K798" s="14"/>
      <c r="L798" s="14"/>
      <c r="M798" s="16"/>
      <c r="N798" s="17"/>
      <c r="O798" s="14"/>
      <c r="P798" s="16"/>
      <c r="Q798" s="16"/>
      <c r="R798" s="17"/>
      <c r="U798" s="19"/>
      <c r="V798" s="32"/>
      <c r="W798" s="32"/>
      <c r="X798" s="32"/>
      <c r="Y798" s="32"/>
      <c r="Z798" s="32"/>
      <c r="AA798" s="32"/>
      <c r="AB798" s="32"/>
      <c r="AC798" s="32"/>
      <c r="AD798" s="32"/>
      <c r="AE798"/>
      <c r="AF798"/>
      <c r="AG798"/>
      <c r="AH798" s="32"/>
      <c r="AI798" s="32"/>
      <c r="AJ798" s="32"/>
      <c r="AK798"/>
      <c r="AL798"/>
      <c r="AM798"/>
      <c r="AN798"/>
      <c r="AO798" s="32"/>
      <c r="AP798" s="32"/>
      <c r="AQ798" s="32"/>
      <c r="AR798" s="32"/>
      <c r="AS798" s="32"/>
      <c r="AT798" s="32"/>
      <c r="AU798" s="32"/>
      <c r="AV798" s="32"/>
      <c r="AW798" s="32"/>
      <c r="AX798"/>
      <c r="AY798"/>
      <c r="AZ798"/>
      <c r="BA798" s="32"/>
      <c r="BB798" s="32"/>
      <c r="BC798" s="32"/>
      <c r="BD798"/>
      <c r="BE798"/>
      <c r="BF798"/>
      <c r="BG798" s="25"/>
      <c r="BH798" s="32"/>
      <c r="BI798" s="32"/>
      <c r="BJ798" s="32"/>
      <c r="BK798" s="32"/>
      <c r="BL798" s="32"/>
      <c r="BM798" s="32"/>
      <c r="BN798" s="32"/>
      <c r="BO798" s="32"/>
      <c r="BP798" s="32"/>
      <c r="BQ798"/>
      <c r="BR798"/>
      <c r="BS798"/>
      <c r="BT798" s="32"/>
      <c r="BU798" s="32"/>
      <c r="BV798" s="32"/>
      <c r="BW798"/>
      <c r="BX798"/>
      <c r="BY798"/>
      <c r="BZ798" s="25"/>
      <c r="CA798" s="32"/>
      <c r="CB798" s="32"/>
      <c r="CC798" s="32"/>
      <c r="CD798" s="32"/>
      <c r="CE798" s="32"/>
      <c r="CF798" s="32"/>
      <c r="CG798" s="32"/>
      <c r="CH798" s="32"/>
      <c r="CI798" s="32"/>
      <c r="CJ798"/>
      <c r="CK798"/>
      <c r="CL798"/>
      <c r="CM798" s="32"/>
      <c r="CN798" s="32"/>
      <c r="CO798" s="32"/>
      <c r="CP798"/>
      <c r="CQ798"/>
      <c r="CR798"/>
      <c r="CS798"/>
      <c r="CT798" s="19"/>
      <c r="CU798" s="19"/>
      <c r="CV798" s="19"/>
      <c r="CW798" s="19"/>
      <c r="CX798" s="19"/>
      <c r="CY798" s="19"/>
      <c r="CZ798" s="19"/>
      <c r="DA798" s="19"/>
    </row>
    <row r="799" spans="2:105" s="18" customFormat="1" x14ac:dyDescent="0.3">
      <c r="B799" s="13"/>
      <c r="C799" s="13"/>
      <c r="D799" s="24"/>
      <c r="E799" s="24"/>
      <c r="F799" s="24"/>
      <c r="G799" s="24"/>
      <c r="H799" s="13"/>
      <c r="I799" s="13"/>
      <c r="J799" s="2"/>
      <c r="K799" s="14"/>
      <c r="L799" s="14"/>
      <c r="M799" s="16"/>
      <c r="N799" s="17"/>
      <c r="O799" s="14"/>
      <c r="P799" s="16"/>
      <c r="Q799" s="16"/>
      <c r="R799" s="17"/>
      <c r="U799" s="19"/>
      <c r="V799" s="32"/>
      <c r="W799" s="32"/>
      <c r="X799" s="32"/>
      <c r="Y799" s="32"/>
      <c r="Z799" s="32"/>
      <c r="AA799" s="32"/>
      <c r="AB799" s="32"/>
      <c r="AC799" s="32"/>
      <c r="AD799" s="32"/>
      <c r="AE799"/>
      <c r="AF799"/>
      <c r="AG799"/>
      <c r="AH799" s="32"/>
      <c r="AI799" s="32"/>
      <c r="AJ799" s="32"/>
      <c r="AK799"/>
      <c r="AL799"/>
      <c r="AM799"/>
      <c r="AN799"/>
      <c r="AO799" s="32"/>
      <c r="AP799" s="32"/>
      <c r="AQ799" s="32"/>
      <c r="AR799" s="32"/>
      <c r="AS799" s="32"/>
      <c r="AT799" s="32"/>
      <c r="AU799" s="32"/>
      <c r="AV799" s="32"/>
      <c r="AW799" s="32"/>
      <c r="AX799"/>
      <c r="AY799"/>
      <c r="AZ799"/>
      <c r="BA799" s="32"/>
      <c r="BB799" s="32"/>
      <c r="BC799" s="32"/>
      <c r="BD799"/>
      <c r="BE799"/>
      <c r="BF799"/>
      <c r="BG799" s="25"/>
      <c r="BH799" s="32"/>
      <c r="BI799" s="32"/>
      <c r="BJ799" s="32"/>
      <c r="BK799" s="32"/>
      <c r="BL799" s="32"/>
      <c r="BM799" s="32"/>
      <c r="BN799" s="32"/>
      <c r="BO799" s="32"/>
      <c r="BP799" s="32"/>
      <c r="BQ799"/>
      <c r="BR799"/>
      <c r="BS799"/>
      <c r="BT799" s="32"/>
      <c r="BU799" s="32"/>
      <c r="BV799" s="32"/>
      <c r="BW799"/>
      <c r="BX799"/>
      <c r="BY799"/>
      <c r="BZ799" s="25"/>
      <c r="CA799" s="32"/>
      <c r="CB799" s="32"/>
      <c r="CC799" s="32"/>
      <c r="CD799" s="32"/>
      <c r="CE799" s="32"/>
      <c r="CF799" s="32"/>
      <c r="CG799" s="32"/>
      <c r="CH799" s="32"/>
      <c r="CI799" s="32"/>
      <c r="CJ799"/>
      <c r="CK799"/>
      <c r="CL799"/>
      <c r="CM799" s="32"/>
      <c r="CN799" s="32"/>
      <c r="CO799" s="32"/>
      <c r="CP799"/>
      <c r="CQ799"/>
      <c r="CR799"/>
      <c r="CS799"/>
      <c r="CT799" s="19"/>
      <c r="CU799" s="19"/>
      <c r="CV799" s="19"/>
      <c r="CW799" s="19"/>
      <c r="CX799" s="19"/>
      <c r="CY799" s="19"/>
      <c r="CZ799" s="19"/>
      <c r="DA799" s="19"/>
    </row>
    <row r="800" spans="2:105" s="18" customFormat="1" x14ac:dyDescent="0.3">
      <c r="B800" s="13"/>
      <c r="C800" s="13"/>
      <c r="D800" s="24"/>
      <c r="E800" s="24"/>
      <c r="F800" s="24"/>
      <c r="G800" s="24"/>
      <c r="H800" s="13"/>
      <c r="I800" s="13"/>
      <c r="J800" s="2"/>
      <c r="K800" s="14"/>
      <c r="L800" s="14"/>
      <c r="M800" s="16"/>
      <c r="N800" s="17"/>
      <c r="O800" s="14"/>
      <c r="P800" s="16"/>
      <c r="Q800" s="16"/>
      <c r="R800" s="17"/>
      <c r="U800" s="19"/>
      <c r="V800" s="32"/>
      <c r="W800" s="32"/>
      <c r="X800" s="32"/>
      <c r="Y800" s="32"/>
      <c r="Z800" s="32"/>
      <c r="AA800" s="32"/>
      <c r="AB800" s="32"/>
      <c r="AC800" s="32"/>
      <c r="AD800" s="32"/>
      <c r="AE800"/>
      <c r="AF800"/>
      <c r="AG800"/>
      <c r="AH800" s="32"/>
      <c r="AI800" s="32"/>
      <c r="AJ800" s="32"/>
      <c r="AK800"/>
      <c r="AL800"/>
      <c r="AM800"/>
      <c r="AN800"/>
      <c r="AO800" s="32"/>
      <c r="AP800" s="32"/>
      <c r="AQ800" s="32"/>
      <c r="AR800" s="32"/>
      <c r="AS800" s="32"/>
      <c r="AT800" s="32"/>
      <c r="AU800" s="32"/>
      <c r="AV800" s="32"/>
      <c r="AW800" s="32"/>
      <c r="AX800"/>
      <c r="AY800"/>
      <c r="AZ800"/>
      <c r="BA800" s="32"/>
      <c r="BB800" s="32"/>
      <c r="BC800" s="32"/>
      <c r="BD800"/>
      <c r="BE800"/>
      <c r="BF800"/>
      <c r="BG800" s="25"/>
      <c r="BH800" s="32"/>
      <c r="BI800" s="32"/>
      <c r="BJ800" s="32"/>
      <c r="BK800" s="32"/>
      <c r="BL800" s="32"/>
      <c r="BM800" s="32"/>
      <c r="BN800" s="32"/>
      <c r="BO800" s="32"/>
      <c r="BP800" s="32"/>
      <c r="BQ800"/>
      <c r="BR800"/>
      <c r="BS800"/>
      <c r="BT800" s="32"/>
      <c r="BU800" s="32"/>
      <c r="BV800" s="32"/>
      <c r="BW800"/>
      <c r="BX800"/>
      <c r="BY800"/>
      <c r="BZ800" s="25"/>
      <c r="CA800" s="32"/>
      <c r="CB800" s="32"/>
      <c r="CC800" s="32"/>
      <c r="CD800" s="32"/>
      <c r="CE800" s="32"/>
      <c r="CF800" s="32"/>
      <c r="CG800" s="32"/>
      <c r="CH800" s="32"/>
      <c r="CI800" s="32"/>
      <c r="CJ800"/>
      <c r="CK800"/>
      <c r="CL800"/>
      <c r="CM800" s="32"/>
      <c r="CN800" s="32"/>
      <c r="CO800" s="32"/>
      <c r="CP800"/>
      <c r="CQ800"/>
      <c r="CR800"/>
      <c r="CS800"/>
      <c r="CT800" s="19"/>
      <c r="CU800" s="19"/>
      <c r="CV800" s="19"/>
      <c r="CW800" s="19"/>
      <c r="CX800" s="19"/>
      <c r="CY800" s="19"/>
      <c r="CZ800" s="19"/>
      <c r="DA800" s="19"/>
    </row>
    <row r="801" spans="2:105" s="18" customFormat="1" x14ac:dyDescent="0.3">
      <c r="B801" s="13"/>
      <c r="C801" s="13"/>
      <c r="D801" s="24"/>
      <c r="E801" s="24"/>
      <c r="F801" s="24"/>
      <c r="G801" s="24"/>
      <c r="H801" s="13"/>
      <c r="I801" s="13"/>
      <c r="J801" s="2"/>
      <c r="K801" s="14"/>
      <c r="L801" s="14"/>
      <c r="M801" s="16"/>
      <c r="N801" s="17"/>
      <c r="O801" s="14"/>
      <c r="P801" s="16"/>
      <c r="Q801" s="16"/>
      <c r="R801" s="17"/>
      <c r="U801" s="19"/>
      <c r="V801" s="32"/>
      <c r="W801" s="32"/>
      <c r="X801" s="32"/>
      <c r="Y801" s="32"/>
      <c r="Z801" s="32"/>
      <c r="AA801" s="32"/>
      <c r="AB801" s="32"/>
      <c r="AC801" s="32"/>
      <c r="AD801" s="32"/>
      <c r="AE801"/>
      <c r="AF801"/>
      <c r="AG801"/>
      <c r="AH801" s="32"/>
      <c r="AI801" s="32"/>
      <c r="AJ801" s="32"/>
      <c r="AK801"/>
      <c r="AL801"/>
      <c r="AM801"/>
      <c r="AN801"/>
      <c r="AO801" s="32"/>
      <c r="AP801" s="32"/>
      <c r="AQ801" s="32"/>
      <c r="AR801" s="32"/>
      <c r="AS801" s="32"/>
      <c r="AT801" s="32"/>
      <c r="AU801" s="32"/>
      <c r="AV801" s="32"/>
      <c r="AW801" s="32"/>
      <c r="AX801"/>
      <c r="AY801"/>
      <c r="AZ801"/>
      <c r="BA801" s="32"/>
      <c r="BB801" s="32"/>
      <c r="BC801" s="32"/>
      <c r="BD801"/>
      <c r="BE801"/>
      <c r="BF801"/>
      <c r="BG801" s="25"/>
      <c r="BH801" s="32"/>
      <c r="BI801" s="32"/>
      <c r="BJ801" s="32"/>
      <c r="BK801" s="32"/>
      <c r="BL801" s="32"/>
      <c r="BM801" s="32"/>
      <c r="BN801" s="32"/>
      <c r="BO801" s="32"/>
      <c r="BP801" s="32"/>
      <c r="BQ801"/>
      <c r="BR801"/>
      <c r="BS801"/>
      <c r="BT801" s="32"/>
      <c r="BU801" s="32"/>
      <c r="BV801" s="32"/>
      <c r="BW801"/>
      <c r="BX801"/>
      <c r="BY801"/>
      <c r="BZ801" s="25"/>
      <c r="CA801" s="32"/>
      <c r="CB801" s="32"/>
      <c r="CC801" s="32"/>
      <c r="CD801" s="32"/>
      <c r="CE801" s="32"/>
      <c r="CF801" s="32"/>
      <c r="CG801" s="32"/>
      <c r="CH801" s="32"/>
      <c r="CI801" s="32"/>
      <c r="CJ801"/>
      <c r="CK801"/>
      <c r="CL801"/>
      <c r="CM801" s="32"/>
      <c r="CN801" s="32"/>
      <c r="CO801" s="32"/>
      <c r="CP801"/>
      <c r="CQ801"/>
      <c r="CR801"/>
      <c r="CS801"/>
      <c r="CT801" s="19"/>
      <c r="CU801" s="19"/>
      <c r="CV801" s="19"/>
      <c r="CW801" s="19"/>
      <c r="CX801" s="19"/>
      <c r="CY801" s="19"/>
      <c r="CZ801" s="19"/>
      <c r="DA801" s="19"/>
    </row>
    <row r="802" spans="2:105" s="18" customFormat="1" x14ac:dyDescent="0.3">
      <c r="B802" s="13"/>
      <c r="C802" s="13"/>
      <c r="D802" s="24"/>
      <c r="E802" s="24"/>
      <c r="F802" s="24"/>
      <c r="G802" s="24"/>
      <c r="H802" s="13"/>
      <c r="I802" s="13"/>
      <c r="J802" s="2"/>
      <c r="K802" s="14"/>
      <c r="L802" s="14"/>
      <c r="M802" s="16"/>
      <c r="N802" s="17"/>
      <c r="O802" s="14"/>
      <c r="P802" s="16"/>
      <c r="Q802" s="16"/>
      <c r="R802" s="17"/>
      <c r="U802" s="19"/>
      <c r="V802" s="32"/>
      <c r="W802" s="32"/>
      <c r="X802" s="32"/>
      <c r="Y802" s="32"/>
      <c r="Z802" s="32"/>
      <c r="AA802" s="32"/>
      <c r="AB802" s="32"/>
      <c r="AC802" s="32"/>
      <c r="AD802" s="32"/>
      <c r="AE802"/>
      <c r="AF802"/>
      <c r="AG802"/>
      <c r="AH802" s="32"/>
      <c r="AI802" s="32"/>
      <c r="AJ802" s="32"/>
      <c r="AK802"/>
      <c r="AL802"/>
      <c r="AM802"/>
      <c r="AN802"/>
      <c r="AO802" s="32"/>
      <c r="AP802" s="32"/>
      <c r="AQ802" s="32"/>
      <c r="AR802" s="32"/>
      <c r="AS802" s="32"/>
      <c r="AT802" s="32"/>
      <c r="AU802" s="32"/>
      <c r="AV802" s="32"/>
      <c r="AW802" s="32"/>
      <c r="AX802"/>
      <c r="AY802"/>
      <c r="AZ802"/>
      <c r="BA802" s="32"/>
      <c r="BB802" s="32"/>
      <c r="BC802" s="32"/>
      <c r="BD802"/>
      <c r="BE802"/>
      <c r="BF802"/>
      <c r="BG802" s="25"/>
      <c r="BH802" s="32"/>
      <c r="BI802" s="32"/>
      <c r="BJ802" s="32"/>
      <c r="BK802" s="32"/>
      <c r="BL802" s="32"/>
      <c r="BM802" s="32"/>
      <c r="BN802" s="32"/>
      <c r="BO802" s="32"/>
      <c r="BP802" s="32"/>
      <c r="BQ802"/>
      <c r="BR802"/>
      <c r="BS802"/>
      <c r="BT802" s="32"/>
      <c r="BU802" s="32"/>
      <c r="BV802" s="32"/>
      <c r="BW802"/>
      <c r="BX802"/>
      <c r="BY802"/>
      <c r="BZ802" s="25"/>
      <c r="CA802" s="32"/>
      <c r="CB802" s="32"/>
      <c r="CC802" s="32"/>
      <c r="CD802" s="32"/>
      <c r="CE802" s="32"/>
      <c r="CF802" s="32"/>
      <c r="CG802" s="32"/>
      <c r="CH802" s="32"/>
      <c r="CI802" s="32"/>
      <c r="CJ802"/>
      <c r="CK802"/>
      <c r="CL802"/>
      <c r="CM802" s="32"/>
      <c r="CN802" s="32"/>
      <c r="CO802" s="32"/>
      <c r="CP802"/>
      <c r="CQ802"/>
      <c r="CR802"/>
      <c r="CS802"/>
      <c r="CT802" s="19"/>
      <c r="CU802" s="19"/>
      <c r="CV802" s="19"/>
      <c r="CW802" s="19"/>
      <c r="CX802" s="19"/>
      <c r="CY802" s="19"/>
      <c r="CZ802" s="19"/>
      <c r="DA802" s="19"/>
    </row>
    <row r="803" spans="2:105" s="18" customFormat="1" x14ac:dyDescent="0.3">
      <c r="B803" s="13"/>
      <c r="C803" s="13"/>
      <c r="D803" s="24"/>
      <c r="E803" s="24"/>
      <c r="F803" s="24"/>
      <c r="G803" s="24"/>
      <c r="H803" s="13"/>
      <c r="I803" s="13"/>
      <c r="J803" s="2"/>
      <c r="K803" s="14"/>
      <c r="L803" s="14"/>
      <c r="M803" s="16"/>
      <c r="N803" s="17"/>
      <c r="O803" s="14"/>
      <c r="P803" s="16"/>
      <c r="Q803" s="16"/>
      <c r="R803" s="17"/>
      <c r="U803" s="19"/>
      <c r="V803" s="32"/>
      <c r="W803" s="32"/>
      <c r="X803" s="32"/>
      <c r="Y803" s="32"/>
      <c r="Z803" s="32"/>
      <c r="AA803" s="32"/>
      <c r="AB803" s="32"/>
      <c r="AC803" s="32"/>
      <c r="AD803" s="32"/>
      <c r="AE803"/>
      <c r="AF803"/>
      <c r="AG803"/>
      <c r="AH803" s="32"/>
      <c r="AI803" s="32"/>
      <c r="AJ803" s="32"/>
      <c r="AK803"/>
      <c r="AL803"/>
      <c r="AM803"/>
      <c r="AN803"/>
      <c r="AO803" s="32"/>
      <c r="AP803" s="32"/>
      <c r="AQ803" s="32"/>
      <c r="AR803" s="32"/>
      <c r="AS803" s="32"/>
      <c r="AT803" s="32"/>
      <c r="AU803" s="32"/>
      <c r="AV803" s="32"/>
      <c r="AW803" s="32"/>
      <c r="AX803"/>
      <c r="AY803"/>
      <c r="AZ803"/>
      <c r="BA803" s="32"/>
      <c r="BB803" s="32"/>
      <c r="BC803" s="32"/>
      <c r="BD803"/>
      <c r="BE803"/>
      <c r="BF803"/>
      <c r="BG803" s="25"/>
      <c r="BH803" s="32"/>
      <c r="BI803" s="32"/>
      <c r="BJ803" s="32"/>
      <c r="BK803" s="32"/>
      <c r="BL803" s="32"/>
      <c r="BM803" s="32"/>
      <c r="BN803" s="32"/>
      <c r="BO803" s="32"/>
      <c r="BP803" s="32"/>
      <c r="BQ803"/>
      <c r="BR803"/>
      <c r="BS803"/>
      <c r="BT803" s="32"/>
      <c r="BU803" s="32"/>
      <c r="BV803" s="32"/>
      <c r="BW803"/>
      <c r="BX803"/>
      <c r="BY803"/>
      <c r="BZ803" s="25"/>
      <c r="CA803" s="32"/>
      <c r="CB803" s="32"/>
      <c r="CC803" s="32"/>
      <c r="CD803" s="32"/>
      <c r="CE803" s="32"/>
      <c r="CF803" s="32"/>
      <c r="CG803" s="32"/>
      <c r="CH803" s="32"/>
      <c r="CI803" s="32"/>
      <c r="CJ803"/>
      <c r="CK803"/>
      <c r="CL803"/>
      <c r="CM803" s="32"/>
      <c r="CN803" s="32"/>
      <c r="CO803" s="32"/>
      <c r="CP803"/>
      <c r="CQ803"/>
      <c r="CR803"/>
      <c r="CS803"/>
      <c r="CT803" s="19"/>
      <c r="CU803" s="19"/>
      <c r="CV803" s="19"/>
      <c r="CW803" s="19"/>
      <c r="CX803" s="19"/>
      <c r="CY803" s="19"/>
      <c r="CZ803" s="19"/>
      <c r="DA803" s="19"/>
    </row>
    <row r="804" spans="2:105" s="18" customFormat="1" x14ac:dyDescent="0.3">
      <c r="B804" s="13"/>
      <c r="C804" s="13"/>
      <c r="D804" s="24"/>
      <c r="E804" s="24"/>
      <c r="F804" s="24"/>
      <c r="G804" s="24"/>
      <c r="H804" s="13"/>
      <c r="I804" s="13"/>
      <c r="J804" s="2"/>
      <c r="K804" s="14"/>
      <c r="L804" s="14"/>
      <c r="M804" s="16"/>
      <c r="N804" s="17"/>
      <c r="O804" s="14"/>
      <c r="P804" s="16"/>
      <c r="Q804" s="16"/>
      <c r="R804" s="17"/>
      <c r="U804" s="19"/>
      <c r="V804" s="32"/>
      <c r="W804" s="32"/>
      <c r="X804" s="32"/>
      <c r="Y804" s="32"/>
      <c r="Z804" s="32"/>
      <c r="AA804" s="32"/>
      <c r="AB804" s="32"/>
      <c r="AC804" s="32"/>
      <c r="AD804" s="32"/>
      <c r="AE804"/>
      <c r="AF804"/>
      <c r="AG804"/>
      <c r="AH804" s="32"/>
      <c r="AI804" s="32"/>
      <c r="AJ804" s="32"/>
      <c r="AK804"/>
      <c r="AL804"/>
      <c r="AM804"/>
      <c r="AN804"/>
      <c r="AO804" s="32"/>
      <c r="AP804" s="32"/>
      <c r="AQ804" s="32"/>
      <c r="AR804" s="32"/>
      <c r="AS804" s="32"/>
      <c r="AT804" s="32"/>
      <c r="AU804" s="32"/>
      <c r="AV804" s="32"/>
      <c r="AW804" s="32"/>
      <c r="AX804"/>
      <c r="AY804"/>
      <c r="AZ804"/>
      <c r="BA804" s="32"/>
      <c r="BB804" s="32"/>
      <c r="BC804" s="32"/>
      <c r="BD804"/>
      <c r="BE804"/>
      <c r="BF804"/>
      <c r="BG804" s="25"/>
      <c r="BH804" s="32"/>
      <c r="BI804" s="32"/>
      <c r="BJ804" s="32"/>
      <c r="BK804" s="32"/>
      <c r="BL804" s="32"/>
      <c r="BM804" s="32"/>
      <c r="BN804" s="32"/>
      <c r="BO804" s="32"/>
      <c r="BP804" s="32"/>
      <c r="BQ804"/>
      <c r="BR804"/>
      <c r="BS804"/>
      <c r="BT804" s="32"/>
      <c r="BU804" s="32"/>
      <c r="BV804" s="32"/>
      <c r="BW804"/>
      <c r="BX804"/>
      <c r="BY804"/>
      <c r="BZ804" s="25"/>
      <c r="CA804" s="32"/>
      <c r="CB804" s="32"/>
      <c r="CC804" s="32"/>
      <c r="CD804" s="32"/>
      <c r="CE804" s="32"/>
      <c r="CF804" s="32"/>
      <c r="CG804" s="32"/>
      <c r="CH804" s="32"/>
      <c r="CI804" s="32"/>
      <c r="CJ804"/>
      <c r="CK804"/>
      <c r="CL804"/>
      <c r="CM804" s="32"/>
      <c r="CN804" s="32"/>
      <c r="CO804" s="32"/>
      <c r="CP804"/>
      <c r="CQ804"/>
      <c r="CR804"/>
      <c r="CS804"/>
      <c r="CT804" s="19"/>
      <c r="CU804" s="19"/>
      <c r="CV804" s="19"/>
      <c r="CW804" s="19"/>
      <c r="CX804" s="19"/>
      <c r="CY804" s="19"/>
      <c r="CZ804" s="19"/>
      <c r="DA804" s="19"/>
    </row>
    <row r="805" spans="2:105" s="18" customFormat="1" x14ac:dyDescent="0.3">
      <c r="B805" s="13"/>
      <c r="C805" s="13"/>
      <c r="D805" s="24"/>
      <c r="E805" s="24"/>
      <c r="F805" s="24"/>
      <c r="G805" s="24"/>
      <c r="H805" s="13"/>
      <c r="I805" s="13"/>
      <c r="J805" s="2"/>
      <c r="K805" s="14"/>
      <c r="L805" s="14"/>
      <c r="M805" s="16"/>
      <c r="N805" s="17"/>
      <c r="O805" s="14"/>
      <c r="P805" s="16"/>
      <c r="Q805" s="16"/>
      <c r="R805" s="17"/>
      <c r="U805" s="19"/>
      <c r="V805" s="32"/>
      <c r="W805" s="32"/>
      <c r="X805" s="32"/>
      <c r="Y805" s="32"/>
      <c r="Z805" s="32"/>
      <c r="AA805" s="32"/>
      <c r="AB805" s="32"/>
      <c r="AC805" s="32"/>
      <c r="AD805" s="32"/>
      <c r="AE805"/>
      <c r="AF805"/>
      <c r="AG805"/>
      <c r="AH805" s="32"/>
      <c r="AI805" s="32"/>
      <c r="AJ805" s="32"/>
      <c r="AK805"/>
      <c r="AL805"/>
      <c r="AM805"/>
      <c r="AN805"/>
      <c r="AO805" s="32"/>
      <c r="AP805" s="32"/>
      <c r="AQ805" s="32"/>
      <c r="AR805" s="32"/>
      <c r="AS805" s="32"/>
      <c r="AT805" s="32"/>
      <c r="AU805" s="32"/>
      <c r="AV805" s="32"/>
      <c r="AW805" s="32"/>
      <c r="AX805"/>
      <c r="AY805"/>
      <c r="AZ805"/>
      <c r="BA805" s="32"/>
      <c r="BB805" s="32"/>
      <c r="BC805" s="32"/>
      <c r="BD805"/>
      <c r="BE805"/>
      <c r="BF805"/>
      <c r="BG805" s="25"/>
      <c r="BH805" s="32"/>
      <c r="BI805" s="32"/>
      <c r="BJ805" s="32"/>
      <c r="BK805" s="32"/>
      <c r="BL805" s="32"/>
      <c r="BM805" s="32"/>
      <c r="BN805" s="32"/>
      <c r="BO805" s="32"/>
      <c r="BP805" s="32"/>
      <c r="BQ805"/>
      <c r="BR805"/>
      <c r="BS805"/>
      <c r="BT805" s="32"/>
      <c r="BU805" s="32"/>
      <c r="BV805" s="32"/>
      <c r="BW805"/>
      <c r="BX805"/>
      <c r="BY805"/>
      <c r="BZ805" s="25"/>
      <c r="CA805" s="32"/>
      <c r="CB805" s="32"/>
      <c r="CC805" s="32"/>
      <c r="CD805" s="32"/>
      <c r="CE805" s="32"/>
      <c r="CF805" s="32"/>
      <c r="CG805" s="32"/>
      <c r="CH805" s="32"/>
      <c r="CI805" s="32"/>
      <c r="CJ805"/>
      <c r="CK805"/>
      <c r="CL805"/>
      <c r="CM805" s="32"/>
      <c r="CN805" s="32"/>
      <c r="CO805" s="32"/>
      <c r="CP805"/>
      <c r="CQ805"/>
      <c r="CR805"/>
      <c r="CS805"/>
      <c r="CT805" s="19"/>
      <c r="CU805" s="19"/>
      <c r="CV805" s="19"/>
      <c r="CW805" s="19"/>
      <c r="CX805" s="19"/>
      <c r="CY805" s="19"/>
      <c r="CZ805" s="19"/>
      <c r="DA805" s="19"/>
    </row>
    <row r="806" spans="2:105" s="18" customFormat="1" x14ac:dyDescent="0.3">
      <c r="B806" s="13"/>
      <c r="C806" s="13"/>
      <c r="D806" s="24"/>
      <c r="E806" s="24"/>
      <c r="F806" s="24"/>
      <c r="G806" s="24"/>
      <c r="H806" s="13"/>
      <c r="I806" s="13"/>
      <c r="J806" s="2"/>
      <c r="K806" s="14"/>
      <c r="L806" s="14"/>
      <c r="M806" s="16"/>
      <c r="N806" s="17"/>
      <c r="O806" s="14"/>
      <c r="P806" s="16"/>
      <c r="Q806" s="16"/>
      <c r="R806" s="17"/>
      <c r="U806" s="19"/>
      <c r="V806" s="32"/>
      <c r="W806" s="32"/>
      <c r="X806" s="32"/>
      <c r="Y806" s="32"/>
      <c r="Z806" s="32"/>
      <c r="AA806" s="32"/>
      <c r="AB806" s="32"/>
      <c r="AC806" s="32"/>
      <c r="AD806" s="32"/>
      <c r="AE806"/>
      <c r="AF806"/>
      <c r="AG806"/>
      <c r="AH806" s="32"/>
      <c r="AI806" s="32"/>
      <c r="AJ806" s="32"/>
      <c r="AK806"/>
      <c r="AL806"/>
      <c r="AM806"/>
      <c r="AN806"/>
      <c r="AO806" s="32"/>
      <c r="AP806" s="32"/>
      <c r="AQ806" s="32"/>
      <c r="AR806" s="32"/>
      <c r="AS806" s="32"/>
      <c r="AT806" s="32"/>
      <c r="AU806" s="32"/>
      <c r="AV806" s="32"/>
      <c r="AW806" s="32"/>
      <c r="AX806"/>
      <c r="AY806"/>
      <c r="AZ806"/>
      <c r="BA806" s="32"/>
      <c r="BB806" s="32"/>
      <c r="BC806" s="32"/>
      <c r="BD806"/>
      <c r="BE806"/>
      <c r="BF806"/>
      <c r="BG806" s="25"/>
      <c r="BH806" s="32"/>
      <c r="BI806" s="32"/>
      <c r="BJ806" s="32"/>
      <c r="BK806" s="32"/>
      <c r="BL806" s="32"/>
      <c r="BM806" s="32"/>
      <c r="BN806" s="32"/>
      <c r="BO806" s="32"/>
      <c r="BP806" s="32"/>
      <c r="BQ806"/>
      <c r="BR806"/>
      <c r="BS806"/>
      <c r="BT806" s="32"/>
      <c r="BU806" s="32"/>
      <c r="BV806" s="32"/>
      <c r="BW806"/>
      <c r="BX806"/>
      <c r="BY806"/>
      <c r="BZ806" s="25"/>
      <c r="CA806" s="32"/>
      <c r="CB806" s="32"/>
      <c r="CC806" s="32"/>
      <c r="CD806" s="32"/>
      <c r="CE806" s="32"/>
      <c r="CF806" s="32"/>
      <c r="CG806" s="32"/>
      <c r="CH806" s="32"/>
      <c r="CI806" s="32"/>
      <c r="CJ806"/>
      <c r="CK806"/>
      <c r="CL806"/>
      <c r="CM806" s="32"/>
      <c r="CN806" s="32"/>
      <c r="CO806" s="32"/>
      <c r="CP806"/>
      <c r="CQ806"/>
      <c r="CR806"/>
      <c r="CS806"/>
      <c r="CT806" s="19"/>
      <c r="CU806" s="19"/>
      <c r="CV806" s="19"/>
      <c r="CW806" s="19"/>
      <c r="CX806" s="19"/>
      <c r="CY806" s="19"/>
      <c r="CZ806" s="19"/>
      <c r="DA806" s="19"/>
    </row>
    <row r="807" spans="2:105" s="18" customFormat="1" x14ac:dyDescent="0.3">
      <c r="B807" s="13"/>
      <c r="C807" s="13"/>
      <c r="D807" s="24"/>
      <c r="E807" s="24"/>
      <c r="F807" s="24"/>
      <c r="G807" s="24"/>
      <c r="H807" s="13"/>
      <c r="I807" s="13"/>
      <c r="J807" s="2"/>
      <c r="K807" s="14"/>
      <c r="L807" s="14"/>
      <c r="M807" s="16"/>
      <c r="N807" s="17"/>
      <c r="O807" s="14"/>
      <c r="P807" s="16"/>
      <c r="Q807" s="16"/>
      <c r="R807" s="17"/>
      <c r="U807" s="19"/>
      <c r="V807" s="32"/>
      <c r="W807" s="32"/>
      <c r="X807" s="32"/>
      <c r="Y807" s="32"/>
      <c r="Z807" s="32"/>
      <c r="AA807" s="32"/>
      <c r="AB807" s="32"/>
      <c r="AC807" s="32"/>
      <c r="AD807" s="32"/>
      <c r="AE807"/>
      <c r="AF807"/>
      <c r="AG807"/>
      <c r="AH807" s="32"/>
      <c r="AI807" s="32"/>
      <c r="AJ807" s="32"/>
      <c r="AK807"/>
      <c r="AL807"/>
      <c r="AM807"/>
      <c r="AN807"/>
      <c r="AO807" s="32"/>
      <c r="AP807" s="32"/>
      <c r="AQ807" s="32"/>
      <c r="AR807" s="32"/>
      <c r="AS807" s="32"/>
      <c r="AT807" s="32"/>
      <c r="AU807" s="32"/>
      <c r="AV807" s="32"/>
      <c r="AW807" s="32"/>
      <c r="AX807"/>
      <c r="AY807"/>
      <c r="AZ807"/>
      <c r="BA807" s="32"/>
      <c r="BB807" s="32"/>
      <c r="BC807" s="32"/>
      <c r="BD807"/>
      <c r="BE807"/>
      <c r="BF807"/>
      <c r="BG807" s="25"/>
      <c r="BH807" s="32"/>
      <c r="BI807" s="32"/>
      <c r="BJ807" s="32"/>
      <c r="BK807" s="32"/>
      <c r="BL807" s="32"/>
      <c r="BM807" s="32"/>
      <c r="BN807" s="32"/>
      <c r="BO807" s="32"/>
      <c r="BP807" s="32"/>
      <c r="BQ807"/>
      <c r="BR807"/>
      <c r="BS807"/>
      <c r="BT807" s="32"/>
      <c r="BU807" s="32"/>
      <c r="BV807" s="32"/>
      <c r="BW807"/>
      <c r="BX807"/>
      <c r="BY807"/>
      <c r="BZ807" s="25"/>
      <c r="CA807" s="32"/>
      <c r="CB807" s="32"/>
      <c r="CC807" s="32"/>
      <c r="CD807" s="32"/>
      <c r="CE807" s="32"/>
      <c r="CF807" s="32"/>
      <c r="CG807" s="32"/>
      <c r="CH807" s="32"/>
      <c r="CI807" s="32"/>
      <c r="CJ807"/>
      <c r="CK807"/>
      <c r="CL807"/>
      <c r="CM807" s="32"/>
      <c r="CN807" s="32"/>
      <c r="CO807" s="32"/>
      <c r="CP807"/>
      <c r="CQ807"/>
      <c r="CR807"/>
      <c r="CS807"/>
      <c r="CT807" s="19"/>
      <c r="CU807" s="19"/>
      <c r="CV807" s="19"/>
      <c r="CW807" s="19"/>
      <c r="CX807" s="19"/>
      <c r="CY807" s="19"/>
      <c r="CZ807" s="19"/>
      <c r="DA807" s="19"/>
    </row>
    <row r="808" spans="2:105" s="18" customFormat="1" x14ac:dyDescent="0.3">
      <c r="B808" s="13"/>
      <c r="C808" s="13"/>
      <c r="D808" s="24"/>
      <c r="E808" s="24"/>
      <c r="F808" s="24"/>
      <c r="G808" s="24"/>
      <c r="H808" s="13"/>
      <c r="I808" s="13"/>
      <c r="J808" s="2"/>
      <c r="K808" s="14"/>
      <c r="L808" s="14"/>
      <c r="M808" s="16"/>
      <c r="N808" s="17"/>
      <c r="O808" s="14"/>
      <c r="P808" s="16"/>
      <c r="Q808" s="16"/>
      <c r="R808" s="17"/>
      <c r="U808" s="19"/>
      <c r="V808" s="32"/>
      <c r="W808" s="32"/>
      <c r="X808" s="32"/>
      <c r="Y808" s="32"/>
      <c r="Z808" s="32"/>
      <c r="AA808" s="32"/>
      <c r="AB808" s="32"/>
      <c r="AC808" s="32"/>
      <c r="AD808" s="32"/>
      <c r="AE808"/>
      <c r="AF808"/>
      <c r="AG808"/>
      <c r="AH808" s="32"/>
      <c r="AI808" s="32"/>
      <c r="AJ808" s="32"/>
      <c r="AK808"/>
      <c r="AL808"/>
      <c r="AM808"/>
      <c r="AN808"/>
      <c r="AO808" s="32"/>
      <c r="AP808" s="32"/>
      <c r="AQ808" s="32"/>
      <c r="AR808" s="32"/>
      <c r="AS808" s="32"/>
      <c r="AT808" s="32"/>
      <c r="AU808" s="32"/>
      <c r="AV808" s="32"/>
      <c r="AW808" s="32"/>
      <c r="AX808"/>
      <c r="AY808"/>
      <c r="AZ808"/>
      <c r="BA808" s="32"/>
      <c r="BB808" s="32"/>
      <c r="BC808" s="32"/>
      <c r="BD808"/>
      <c r="BE808"/>
      <c r="BF808"/>
      <c r="BG808" s="25"/>
      <c r="BH808" s="32"/>
      <c r="BI808" s="32"/>
      <c r="BJ808" s="32"/>
      <c r="BK808" s="32"/>
      <c r="BL808" s="32"/>
      <c r="BM808" s="32"/>
      <c r="BN808" s="32"/>
      <c r="BO808" s="32"/>
      <c r="BP808" s="32"/>
      <c r="BQ808"/>
      <c r="BR808"/>
      <c r="BS808"/>
      <c r="BT808" s="32"/>
      <c r="BU808" s="32"/>
      <c r="BV808" s="32"/>
      <c r="BW808"/>
      <c r="BX808"/>
      <c r="BY808"/>
      <c r="BZ808" s="25"/>
      <c r="CA808" s="32"/>
      <c r="CB808" s="32"/>
      <c r="CC808" s="32"/>
      <c r="CD808" s="32"/>
      <c r="CE808" s="32"/>
      <c r="CF808" s="32"/>
      <c r="CG808" s="32"/>
      <c r="CH808" s="32"/>
      <c r="CI808" s="32"/>
      <c r="CJ808"/>
      <c r="CK808"/>
      <c r="CL808"/>
      <c r="CM808" s="32"/>
      <c r="CN808" s="32"/>
      <c r="CO808" s="32"/>
      <c r="CP808"/>
      <c r="CQ808"/>
      <c r="CR808"/>
      <c r="CS808"/>
      <c r="CT808" s="19"/>
      <c r="CU808" s="19"/>
      <c r="CV808" s="19"/>
      <c r="CW808" s="19"/>
      <c r="CX808" s="19"/>
      <c r="CY808" s="19"/>
      <c r="CZ808" s="19"/>
      <c r="DA808" s="19"/>
    </row>
    <row r="809" spans="2:105" s="18" customFormat="1" x14ac:dyDescent="0.3">
      <c r="B809" s="13"/>
      <c r="C809" s="13"/>
      <c r="D809" s="24"/>
      <c r="E809" s="24"/>
      <c r="F809" s="24"/>
      <c r="G809" s="24"/>
      <c r="H809" s="13"/>
      <c r="I809" s="13"/>
      <c r="J809" s="2"/>
      <c r="K809" s="14"/>
      <c r="L809" s="14"/>
      <c r="M809" s="16"/>
      <c r="N809" s="17"/>
      <c r="O809" s="14"/>
      <c r="P809" s="16"/>
      <c r="Q809" s="16"/>
      <c r="R809" s="17"/>
      <c r="U809" s="19"/>
      <c r="V809" s="32"/>
      <c r="W809" s="32"/>
      <c r="X809" s="32"/>
      <c r="Y809" s="32"/>
      <c r="Z809" s="32"/>
      <c r="AA809" s="32"/>
      <c r="AB809" s="32"/>
      <c r="AC809" s="32"/>
      <c r="AD809" s="32"/>
      <c r="AE809"/>
      <c r="AF809"/>
      <c r="AG809"/>
      <c r="AH809" s="32"/>
      <c r="AI809" s="32"/>
      <c r="AJ809" s="32"/>
      <c r="AK809"/>
      <c r="AL809"/>
      <c r="AM809"/>
      <c r="AN809"/>
      <c r="AO809" s="32"/>
      <c r="AP809" s="32"/>
      <c r="AQ809" s="32"/>
      <c r="AR809" s="32"/>
      <c r="AS809" s="32"/>
      <c r="AT809" s="32"/>
      <c r="AU809" s="32"/>
      <c r="AV809" s="32"/>
      <c r="AW809" s="32"/>
      <c r="AX809"/>
      <c r="AY809"/>
      <c r="AZ809"/>
      <c r="BA809" s="32"/>
      <c r="BB809" s="32"/>
      <c r="BC809" s="32"/>
      <c r="BD809"/>
      <c r="BE809"/>
      <c r="BF809"/>
      <c r="BG809" s="25"/>
      <c r="BH809" s="32"/>
      <c r="BI809" s="32"/>
      <c r="BJ809" s="32"/>
      <c r="BK809" s="32"/>
      <c r="BL809" s="32"/>
      <c r="BM809" s="32"/>
      <c r="BN809" s="32"/>
      <c r="BO809" s="32"/>
      <c r="BP809" s="32"/>
      <c r="BQ809"/>
      <c r="BR809"/>
      <c r="BS809"/>
      <c r="BT809" s="32"/>
      <c r="BU809" s="32"/>
      <c r="BV809" s="32"/>
      <c r="BW809"/>
      <c r="BX809"/>
      <c r="BY809"/>
      <c r="BZ809" s="25"/>
      <c r="CA809" s="32"/>
      <c r="CB809" s="32"/>
      <c r="CC809" s="32"/>
      <c r="CD809" s="32"/>
      <c r="CE809" s="32"/>
      <c r="CF809" s="32"/>
      <c r="CG809" s="32"/>
      <c r="CH809" s="32"/>
      <c r="CI809" s="32"/>
      <c r="CJ809"/>
      <c r="CK809"/>
      <c r="CL809"/>
      <c r="CM809" s="32"/>
      <c r="CN809" s="32"/>
      <c r="CO809" s="32"/>
      <c r="CP809"/>
      <c r="CQ809"/>
      <c r="CR809"/>
      <c r="CS809"/>
      <c r="CT809" s="19"/>
      <c r="CU809" s="19"/>
      <c r="CV809" s="19"/>
      <c r="CW809" s="19"/>
      <c r="CX809" s="19"/>
      <c r="CY809" s="19"/>
      <c r="CZ809" s="19"/>
      <c r="DA809" s="19"/>
    </row>
    <row r="810" spans="2:105" s="18" customFormat="1" x14ac:dyDescent="0.3">
      <c r="B810" s="13"/>
      <c r="C810" s="13"/>
      <c r="D810" s="24"/>
      <c r="E810" s="24"/>
      <c r="F810" s="24"/>
      <c r="G810" s="24"/>
      <c r="H810" s="13"/>
      <c r="I810" s="13"/>
      <c r="J810" s="2"/>
      <c r="K810" s="14"/>
      <c r="L810" s="14"/>
      <c r="M810" s="16"/>
      <c r="N810" s="17"/>
      <c r="O810" s="14"/>
      <c r="P810" s="16"/>
      <c r="Q810" s="16"/>
      <c r="R810" s="17"/>
      <c r="U810" s="19"/>
      <c r="V810" s="32"/>
      <c r="W810" s="32"/>
      <c r="X810" s="32"/>
      <c r="Y810" s="32"/>
      <c r="Z810" s="32"/>
      <c r="AA810" s="32"/>
      <c r="AB810" s="32"/>
      <c r="AC810" s="32"/>
      <c r="AD810" s="32"/>
      <c r="AE810"/>
      <c r="AF810"/>
      <c r="AG810"/>
      <c r="AH810" s="32"/>
      <c r="AI810" s="32"/>
      <c r="AJ810" s="32"/>
      <c r="AK810"/>
      <c r="AL810"/>
      <c r="AM810"/>
      <c r="AN810"/>
      <c r="AO810" s="32"/>
      <c r="AP810" s="32"/>
      <c r="AQ810" s="32"/>
      <c r="AR810" s="32"/>
      <c r="AS810" s="32"/>
      <c r="AT810" s="32"/>
      <c r="AU810" s="32"/>
      <c r="AV810" s="32"/>
      <c r="AW810" s="32"/>
      <c r="AX810"/>
      <c r="AY810"/>
      <c r="AZ810"/>
      <c r="BA810" s="32"/>
      <c r="BB810" s="32"/>
      <c r="BC810" s="32"/>
      <c r="BD810"/>
      <c r="BE810"/>
      <c r="BF810"/>
      <c r="BG810" s="25"/>
      <c r="BH810" s="32"/>
      <c r="BI810" s="32"/>
      <c r="BJ810" s="32"/>
      <c r="BK810" s="32"/>
      <c r="BL810" s="32"/>
      <c r="BM810" s="32"/>
      <c r="BN810" s="32"/>
      <c r="BO810" s="32"/>
      <c r="BP810" s="32"/>
      <c r="BQ810"/>
      <c r="BR810"/>
      <c r="BS810"/>
      <c r="BT810" s="32"/>
      <c r="BU810" s="32"/>
      <c r="BV810" s="32"/>
      <c r="BW810"/>
      <c r="BX810"/>
      <c r="BY810"/>
      <c r="BZ810" s="25"/>
      <c r="CA810" s="32"/>
      <c r="CB810" s="32"/>
      <c r="CC810" s="32"/>
      <c r="CD810" s="32"/>
      <c r="CE810" s="32"/>
      <c r="CF810" s="32"/>
      <c r="CG810" s="32"/>
      <c r="CH810" s="32"/>
      <c r="CI810" s="32"/>
      <c r="CJ810"/>
      <c r="CK810"/>
      <c r="CL810"/>
      <c r="CM810" s="32"/>
      <c r="CN810" s="32"/>
      <c r="CO810" s="32"/>
      <c r="CP810"/>
      <c r="CQ810"/>
      <c r="CR810"/>
      <c r="CS810"/>
      <c r="CT810" s="19"/>
      <c r="CU810" s="19"/>
      <c r="CV810" s="19"/>
      <c r="CW810" s="19"/>
      <c r="CX810" s="19"/>
      <c r="CY810" s="19"/>
      <c r="CZ810" s="19"/>
      <c r="DA810" s="19"/>
    </row>
    <row r="811" spans="2:105" s="18" customFormat="1" x14ac:dyDescent="0.3">
      <c r="B811" s="13"/>
      <c r="C811" s="13"/>
      <c r="D811" s="24"/>
      <c r="E811" s="24"/>
      <c r="F811" s="24"/>
      <c r="G811" s="24"/>
      <c r="H811" s="13"/>
      <c r="I811" s="13"/>
      <c r="J811" s="2"/>
      <c r="K811" s="14"/>
      <c r="L811" s="14"/>
      <c r="M811" s="16"/>
      <c r="N811" s="17"/>
      <c r="O811" s="14"/>
      <c r="P811" s="16"/>
      <c r="Q811" s="16"/>
      <c r="R811" s="17"/>
      <c r="U811" s="19"/>
      <c r="V811" s="32"/>
      <c r="W811" s="32"/>
      <c r="X811" s="32"/>
      <c r="Y811" s="32"/>
      <c r="Z811" s="32"/>
      <c r="AA811" s="32"/>
      <c r="AB811" s="32"/>
      <c r="AC811" s="32"/>
      <c r="AD811" s="32"/>
      <c r="AE811"/>
      <c r="AF811"/>
      <c r="AG811"/>
      <c r="AH811" s="32"/>
      <c r="AI811" s="32"/>
      <c r="AJ811" s="32"/>
      <c r="AK811"/>
      <c r="AL811"/>
      <c r="AM811"/>
      <c r="AN811"/>
      <c r="AO811" s="32"/>
      <c r="AP811" s="32"/>
      <c r="AQ811" s="32"/>
      <c r="AR811" s="32"/>
      <c r="AS811" s="32"/>
      <c r="AT811" s="32"/>
      <c r="AU811" s="32"/>
      <c r="AV811" s="32"/>
      <c r="AW811" s="32"/>
      <c r="AX811"/>
      <c r="AY811"/>
      <c r="AZ811"/>
      <c r="BA811" s="32"/>
      <c r="BB811" s="32"/>
      <c r="BC811" s="32"/>
      <c r="BD811"/>
      <c r="BE811"/>
      <c r="BF811"/>
      <c r="BG811" s="25"/>
      <c r="BH811" s="32"/>
      <c r="BI811" s="32"/>
      <c r="BJ811" s="32"/>
      <c r="BK811" s="32"/>
      <c r="BL811" s="32"/>
      <c r="BM811" s="32"/>
      <c r="BN811" s="32"/>
      <c r="BO811" s="32"/>
      <c r="BP811" s="32"/>
      <c r="BQ811"/>
      <c r="BR811"/>
      <c r="BS811"/>
      <c r="BT811" s="32"/>
      <c r="BU811" s="32"/>
      <c r="BV811" s="32"/>
      <c r="BW811"/>
      <c r="BX811"/>
      <c r="BY811"/>
      <c r="BZ811" s="25"/>
      <c r="CA811" s="32"/>
      <c r="CB811" s="32"/>
      <c r="CC811" s="32"/>
      <c r="CD811" s="32"/>
      <c r="CE811" s="32"/>
      <c r="CF811" s="32"/>
      <c r="CG811" s="32"/>
      <c r="CH811" s="32"/>
      <c r="CI811" s="32"/>
      <c r="CJ811"/>
      <c r="CK811"/>
      <c r="CL811"/>
      <c r="CM811" s="32"/>
      <c r="CN811" s="32"/>
      <c r="CO811" s="32"/>
      <c r="CP811"/>
      <c r="CQ811"/>
      <c r="CR811"/>
      <c r="CS811"/>
      <c r="CT811" s="19"/>
      <c r="CU811" s="19"/>
      <c r="CV811" s="19"/>
      <c r="CW811" s="19"/>
      <c r="CX811" s="19"/>
      <c r="CY811" s="19"/>
      <c r="CZ811" s="19"/>
      <c r="DA811" s="19"/>
    </row>
    <row r="812" spans="2:105" s="18" customFormat="1" x14ac:dyDescent="0.3">
      <c r="B812" s="13"/>
      <c r="C812" s="13"/>
      <c r="D812" s="24"/>
      <c r="E812" s="24"/>
      <c r="F812" s="24"/>
      <c r="G812" s="24"/>
      <c r="H812" s="13"/>
      <c r="I812" s="13"/>
      <c r="J812" s="2"/>
      <c r="K812" s="14"/>
      <c r="L812" s="14"/>
      <c r="M812" s="16"/>
      <c r="N812" s="17"/>
      <c r="O812" s="14"/>
      <c r="P812" s="16"/>
      <c r="Q812" s="16"/>
      <c r="R812" s="17"/>
      <c r="U812" s="19"/>
      <c r="V812" s="32"/>
      <c r="W812" s="32"/>
      <c r="X812" s="32"/>
      <c r="Y812" s="32"/>
      <c r="Z812" s="32"/>
      <c r="AA812" s="32"/>
      <c r="AB812" s="32"/>
      <c r="AC812" s="32"/>
      <c r="AD812" s="32"/>
      <c r="AE812"/>
      <c r="AF812"/>
      <c r="AG812"/>
      <c r="AH812" s="32"/>
      <c r="AI812" s="32"/>
      <c r="AJ812" s="32"/>
      <c r="AK812"/>
      <c r="AL812"/>
      <c r="AM812"/>
      <c r="AN812"/>
      <c r="AO812" s="32"/>
      <c r="AP812" s="32"/>
      <c r="AQ812" s="32"/>
      <c r="AR812" s="32"/>
      <c r="AS812" s="32"/>
      <c r="AT812" s="32"/>
      <c r="AU812" s="32"/>
      <c r="AV812" s="32"/>
      <c r="AW812" s="32"/>
      <c r="AX812"/>
      <c r="AY812"/>
      <c r="AZ812"/>
      <c r="BA812" s="32"/>
      <c r="BB812" s="32"/>
      <c r="BC812" s="32"/>
      <c r="BD812"/>
      <c r="BE812"/>
      <c r="BF812"/>
      <c r="BG812" s="25"/>
      <c r="BH812" s="32"/>
      <c r="BI812" s="32"/>
      <c r="BJ812" s="32"/>
      <c r="BK812" s="32"/>
      <c r="BL812" s="32"/>
      <c r="BM812" s="32"/>
      <c r="BN812" s="32"/>
      <c r="BO812" s="32"/>
      <c r="BP812" s="32"/>
      <c r="BQ812"/>
      <c r="BR812"/>
      <c r="BS812"/>
      <c r="BT812" s="32"/>
      <c r="BU812" s="32"/>
      <c r="BV812" s="32"/>
      <c r="BW812"/>
      <c r="BX812"/>
      <c r="BY812"/>
      <c r="BZ812" s="25"/>
      <c r="CA812" s="32"/>
      <c r="CB812" s="32"/>
      <c r="CC812" s="32"/>
      <c r="CD812" s="32"/>
      <c r="CE812" s="32"/>
      <c r="CF812" s="32"/>
      <c r="CG812" s="32"/>
      <c r="CH812" s="32"/>
      <c r="CI812" s="32"/>
      <c r="CJ812"/>
      <c r="CK812"/>
      <c r="CL812"/>
      <c r="CM812" s="32"/>
      <c r="CN812" s="32"/>
      <c r="CO812" s="32"/>
      <c r="CP812"/>
      <c r="CQ812"/>
      <c r="CR812"/>
      <c r="CS812"/>
      <c r="CT812" s="19"/>
      <c r="CU812" s="19"/>
      <c r="CV812" s="19"/>
      <c r="CW812" s="19"/>
      <c r="CX812" s="19"/>
      <c r="CY812" s="19"/>
      <c r="CZ812" s="19"/>
      <c r="DA812" s="19"/>
    </row>
    <row r="813" spans="2:105" s="18" customFormat="1" x14ac:dyDescent="0.3">
      <c r="B813" s="13"/>
      <c r="C813" s="13"/>
      <c r="D813" s="24"/>
      <c r="E813" s="24"/>
      <c r="F813" s="24"/>
      <c r="G813" s="24"/>
      <c r="H813" s="13"/>
      <c r="I813" s="13"/>
      <c r="J813" s="2"/>
      <c r="K813" s="14"/>
      <c r="L813" s="14"/>
      <c r="M813" s="16"/>
      <c r="N813" s="17"/>
      <c r="O813" s="14"/>
      <c r="P813" s="16"/>
      <c r="Q813" s="16"/>
      <c r="R813" s="17"/>
      <c r="U813" s="19"/>
      <c r="V813" s="32"/>
      <c r="W813" s="32"/>
      <c r="X813" s="32"/>
      <c r="Y813" s="32"/>
      <c r="Z813" s="32"/>
      <c r="AA813" s="32"/>
      <c r="AB813" s="32"/>
      <c r="AC813" s="32"/>
      <c r="AD813" s="32"/>
      <c r="AE813"/>
      <c r="AF813"/>
      <c r="AG813"/>
      <c r="AH813" s="32"/>
      <c r="AI813" s="32"/>
      <c r="AJ813" s="32"/>
      <c r="AK813"/>
      <c r="AL813"/>
      <c r="AM813"/>
      <c r="AN813"/>
      <c r="AO813" s="32"/>
      <c r="AP813" s="32"/>
      <c r="AQ813" s="32"/>
      <c r="AR813" s="32"/>
      <c r="AS813" s="32"/>
      <c r="AT813" s="32"/>
      <c r="AU813" s="32"/>
      <c r="AV813" s="32"/>
      <c r="AW813" s="32"/>
      <c r="AX813"/>
      <c r="AY813"/>
      <c r="AZ813"/>
      <c r="BA813" s="32"/>
      <c r="BB813" s="32"/>
      <c r="BC813" s="32"/>
      <c r="BD813"/>
      <c r="BE813"/>
      <c r="BF813"/>
      <c r="BG813" s="25"/>
      <c r="BH813" s="32"/>
      <c r="BI813" s="32"/>
      <c r="BJ813" s="32"/>
      <c r="BK813" s="32"/>
      <c r="BL813" s="32"/>
      <c r="BM813" s="32"/>
      <c r="BN813" s="32"/>
      <c r="BO813" s="32"/>
      <c r="BP813" s="32"/>
      <c r="BQ813"/>
      <c r="BR813"/>
      <c r="BS813"/>
      <c r="BT813" s="32"/>
      <c r="BU813" s="32"/>
      <c r="BV813" s="32"/>
      <c r="BW813"/>
      <c r="BX813"/>
      <c r="BY813"/>
      <c r="BZ813" s="25"/>
      <c r="CA813" s="32"/>
      <c r="CB813" s="32"/>
      <c r="CC813" s="32"/>
      <c r="CD813" s="32"/>
      <c r="CE813" s="32"/>
      <c r="CF813" s="32"/>
      <c r="CG813" s="32"/>
      <c r="CH813" s="32"/>
      <c r="CI813" s="32"/>
      <c r="CJ813"/>
      <c r="CK813"/>
      <c r="CL813"/>
      <c r="CM813" s="32"/>
      <c r="CN813" s="32"/>
      <c r="CO813" s="32"/>
      <c r="CP813"/>
      <c r="CQ813"/>
      <c r="CR813"/>
      <c r="CS813"/>
      <c r="CT813" s="19"/>
      <c r="CU813" s="19"/>
      <c r="CV813" s="19"/>
      <c r="CW813" s="19"/>
      <c r="CX813" s="19"/>
      <c r="CY813" s="19"/>
      <c r="CZ813" s="19"/>
      <c r="DA813" s="19"/>
    </row>
    <row r="814" spans="2:105" s="18" customFormat="1" x14ac:dyDescent="0.3">
      <c r="B814" s="13"/>
      <c r="C814" s="13"/>
      <c r="D814" s="24"/>
      <c r="E814" s="24"/>
      <c r="F814" s="24"/>
      <c r="G814" s="24"/>
      <c r="H814" s="13"/>
      <c r="I814" s="13"/>
      <c r="J814" s="2"/>
      <c r="K814" s="14"/>
      <c r="L814" s="14"/>
      <c r="M814" s="16"/>
      <c r="N814" s="17"/>
      <c r="O814" s="14"/>
      <c r="P814" s="16"/>
      <c r="Q814" s="16"/>
      <c r="R814" s="17"/>
      <c r="U814" s="19"/>
      <c r="V814" s="32"/>
      <c r="W814" s="32"/>
      <c r="X814" s="32"/>
      <c r="Y814" s="32"/>
      <c r="Z814" s="32"/>
      <c r="AA814" s="32"/>
      <c r="AB814" s="32"/>
      <c r="AC814" s="32"/>
      <c r="AD814" s="32"/>
      <c r="AE814"/>
      <c r="AF814"/>
      <c r="AG814"/>
      <c r="AH814" s="32"/>
      <c r="AI814" s="32"/>
      <c r="AJ814" s="32"/>
      <c r="AK814"/>
      <c r="AL814"/>
      <c r="AM814"/>
      <c r="AN814"/>
      <c r="AO814" s="32"/>
      <c r="AP814" s="32"/>
      <c r="AQ814" s="32"/>
      <c r="AR814" s="32"/>
      <c r="AS814" s="32"/>
      <c r="AT814" s="32"/>
      <c r="AU814" s="32"/>
      <c r="AV814" s="32"/>
      <c r="AW814" s="32"/>
      <c r="AX814"/>
      <c r="AY814"/>
      <c r="AZ814"/>
      <c r="BA814" s="32"/>
      <c r="BB814" s="32"/>
      <c r="BC814" s="32"/>
      <c r="BD814"/>
      <c r="BE814"/>
      <c r="BF814"/>
      <c r="BG814" s="25"/>
      <c r="BH814" s="32"/>
      <c r="BI814" s="32"/>
      <c r="BJ814" s="32"/>
      <c r="BK814" s="32"/>
      <c r="BL814" s="32"/>
      <c r="BM814" s="32"/>
      <c r="BN814" s="32"/>
      <c r="BO814" s="32"/>
      <c r="BP814" s="32"/>
      <c r="BQ814"/>
      <c r="BR814"/>
      <c r="BS814"/>
      <c r="BT814" s="32"/>
      <c r="BU814" s="32"/>
      <c r="BV814" s="32"/>
      <c r="BW814"/>
      <c r="BX814"/>
      <c r="BY814"/>
      <c r="BZ814" s="25"/>
      <c r="CA814" s="32"/>
      <c r="CB814" s="32"/>
      <c r="CC814" s="32"/>
      <c r="CD814" s="32"/>
      <c r="CE814" s="32"/>
      <c r="CF814" s="32"/>
      <c r="CG814" s="32"/>
      <c r="CH814" s="32"/>
      <c r="CI814" s="32"/>
      <c r="CJ814"/>
      <c r="CK814"/>
      <c r="CL814"/>
      <c r="CM814" s="32"/>
      <c r="CN814" s="32"/>
      <c r="CO814" s="32"/>
      <c r="CP814"/>
      <c r="CQ814"/>
      <c r="CR814"/>
      <c r="CS814"/>
      <c r="CT814" s="19"/>
      <c r="CU814" s="19"/>
      <c r="CV814" s="19"/>
      <c r="CW814" s="19"/>
      <c r="CX814" s="19"/>
      <c r="CY814" s="19"/>
      <c r="CZ814" s="19"/>
      <c r="DA814" s="19"/>
    </row>
    <row r="815" spans="2:105" s="18" customFormat="1" x14ac:dyDescent="0.3">
      <c r="B815" s="13"/>
      <c r="C815" s="13"/>
      <c r="D815" s="24"/>
      <c r="E815" s="24"/>
      <c r="F815" s="24"/>
      <c r="G815" s="24"/>
      <c r="H815" s="13"/>
      <c r="I815" s="13"/>
      <c r="J815" s="2"/>
      <c r="K815" s="14"/>
      <c r="L815" s="14"/>
      <c r="M815" s="16"/>
      <c r="N815" s="17"/>
      <c r="O815" s="14"/>
      <c r="P815" s="16"/>
      <c r="Q815" s="16"/>
      <c r="R815" s="17"/>
      <c r="U815" s="19"/>
      <c r="V815" s="32"/>
      <c r="W815" s="32"/>
      <c r="X815" s="32"/>
      <c r="Y815" s="32"/>
      <c r="Z815" s="32"/>
      <c r="AA815" s="32"/>
      <c r="AB815" s="32"/>
      <c r="AC815" s="32"/>
      <c r="AD815" s="32"/>
      <c r="AE815"/>
      <c r="AF815"/>
      <c r="AG815"/>
      <c r="AH815" s="32"/>
      <c r="AI815" s="32"/>
      <c r="AJ815" s="32"/>
      <c r="AK815"/>
      <c r="AL815"/>
      <c r="AM815"/>
      <c r="AN815"/>
      <c r="AO815" s="32"/>
      <c r="AP815" s="32"/>
      <c r="AQ815" s="32"/>
      <c r="AR815" s="32"/>
      <c r="AS815" s="32"/>
      <c r="AT815" s="32"/>
      <c r="AU815" s="32"/>
      <c r="AV815" s="32"/>
      <c r="AW815" s="32"/>
      <c r="AX815"/>
      <c r="AY815"/>
      <c r="AZ815"/>
      <c r="BA815" s="32"/>
      <c r="BB815" s="32"/>
      <c r="BC815" s="32"/>
      <c r="BD815"/>
      <c r="BE815"/>
      <c r="BF815"/>
      <c r="BG815" s="25"/>
      <c r="BH815" s="32"/>
      <c r="BI815" s="32"/>
      <c r="BJ815" s="32"/>
      <c r="BK815" s="32"/>
      <c r="BL815" s="32"/>
      <c r="BM815" s="32"/>
      <c r="BN815" s="32"/>
      <c r="BO815" s="32"/>
      <c r="BP815" s="32"/>
      <c r="BQ815"/>
      <c r="BR815"/>
      <c r="BS815"/>
      <c r="BT815" s="32"/>
      <c r="BU815" s="32"/>
      <c r="BV815" s="32"/>
      <c r="BW815"/>
      <c r="BX815"/>
      <c r="BY815"/>
      <c r="BZ815" s="25"/>
      <c r="CA815" s="32"/>
      <c r="CB815" s="32"/>
      <c r="CC815" s="32"/>
      <c r="CD815" s="32"/>
      <c r="CE815" s="32"/>
      <c r="CF815" s="32"/>
      <c r="CG815" s="32"/>
      <c r="CH815" s="32"/>
      <c r="CI815" s="32"/>
      <c r="CJ815"/>
      <c r="CK815"/>
      <c r="CL815"/>
      <c r="CM815" s="32"/>
      <c r="CN815" s="32"/>
      <c r="CO815" s="32"/>
      <c r="CP815"/>
      <c r="CQ815"/>
      <c r="CR815"/>
      <c r="CS815"/>
      <c r="CT815" s="19"/>
      <c r="CU815" s="19"/>
      <c r="CV815" s="19"/>
      <c r="CW815" s="19"/>
      <c r="CX815" s="19"/>
      <c r="CY815" s="19"/>
      <c r="CZ815" s="19"/>
      <c r="DA815" s="19"/>
    </row>
    <row r="816" spans="2:105" s="18" customFormat="1" x14ac:dyDescent="0.3">
      <c r="B816" s="13"/>
      <c r="C816" s="13"/>
      <c r="D816" s="24"/>
      <c r="E816" s="24"/>
      <c r="F816" s="24"/>
      <c r="G816" s="24"/>
      <c r="H816" s="13"/>
      <c r="I816" s="13"/>
      <c r="J816" s="2"/>
      <c r="K816" s="14"/>
      <c r="L816" s="14"/>
      <c r="M816" s="16"/>
      <c r="N816" s="17"/>
      <c r="O816" s="14"/>
      <c r="P816" s="16"/>
      <c r="Q816" s="16"/>
      <c r="R816" s="17"/>
      <c r="U816" s="19"/>
      <c r="V816" s="32"/>
      <c r="W816" s="32"/>
      <c r="X816" s="32"/>
      <c r="Y816" s="32"/>
      <c r="Z816" s="32"/>
      <c r="AA816" s="32"/>
      <c r="AB816" s="32"/>
      <c r="AC816" s="32"/>
      <c r="AD816" s="32"/>
      <c r="AE816"/>
      <c r="AF816"/>
      <c r="AG816"/>
      <c r="AH816" s="32"/>
      <c r="AI816" s="32"/>
      <c r="AJ816" s="32"/>
      <c r="AK816"/>
      <c r="AL816"/>
      <c r="AM816"/>
      <c r="AN816"/>
      <c r="AO816" s="32"/>
      <c r="AP816" s="32"/>
      <c r="AQ816" s="32"/>
      <c r="AR816" s="32"/>
      <c r="AS816" s="32"/>
      <c r="AT816" s="32"/>
      <c r="AU816" s="32"/>
      <c r="AV816" s="32"/>
      <c r="AW816" s="32"/>
      <c r="AX816"/>
      <c r="AY816"/>
      <c r="AZ816"/>
      <c r="BA816" s="32"/>
      <c r="BB816" s="32"/>
      <c r="BC816" s="32"/>
      <c r="BD816"/>
      <c r="BE816"/>
      <c r="BF816"/>
      <c r="BG816" s="25"/>
      <c r="BH816" s="32"/>
      <c r="BI816" s="32"/>
      <c r="BJ816" s="32"/>
      <c r="BK816" s="32"/>
      <c r="BL816" s="32"/>
      <c r="BM816" s="32"/>
      <c r="BN816" s="32"/>
      <c r="BO816" s="32"/>
      <c r="BP816" s="32"/>
      <c r="BQ816"/>
      <c r="BR816"/>
      <c r="BS816"/>
      <c r="BT816" s="32"/>
      <c r="BU816" s="32"/>
      <c r="BV816" s="32"/>
      <c r="BW816"/>
      <c r="BX816"/>
      <c r="BY816"/>
      <c r="BZ816" s="25"/>
      <c r="CA816" s="32"/>
      <c r="CB816" s="32"/>
      <c r="CC816" s="32"/>
      <c r="CD816" s="32"/>
      <c r="CE816" s="32"/>
      <c r="CF816" s="32"/>
      <c r="CG816" s="32"/>
      <c r="CH816" s="32"/>
      <c r="CI816" s="32"/>
      <c r="CJ816"/>
      <c r="CK816"/>
      <c r="CL816"/>
      <c r="CM816" s="32"/>
      <c r="CN816" s="32"/>
      <c r="CO816" s="32"/>
      <c r="CP816"/>
      <c r="CQ816"/>
      <c r="CR816"/>
      <c r="CS816"/>
      <c r="CT816" s="19"/>
      <c r="CU816" s="19"/>
      <c r="CV816" s="19"/>
      <c r="CW816" s="19"/>
      <c r="CX816" s="19"/>
      <c r="CY816" s="19"/>
      <c r="CZ816" s="19"/>
      <c r="DA816" s="19"/>
    </row>
    <row r="817" spans="2:105" s="18" customFormat="1" x14ac:dyDescent="0.3">
      <c r="B817" s="13"/>
      <c r="C817" s="13"/>
      <c r="D817" s="24"/>
      <c r="E817" s="24"/>
      <c r="F817" s="24"/>
      <c r="G817" s="24"/>
      <c r="H817" s="13"/>
      <c r="I817" s="13"/>
      <c r="J817" s="2"/>
      <c r="K817" s="14"/>
      <c r="L817" s="14"/>
      <c r="M817" s="16"/>
      <c r="N817" s="17"/>
      <c r="O817" s="14"/>
      <c r="P817" s="16"/>
      <c r="Q817" s="16"/>
      <c r="R817" s="17"/>
      <c r="U817" s="19"/>
      <c r="V817" s="32"/>
      <c r="W817" s="32"/>
      <c r="X817" s="32"/>
      <c r="Y817" s="32"/>
      <c r="Z817" s="32"/>
      <c r="AA817" s="32"/>
      <c r="AB817" s="32"/>
      <c r="AC817" s="32"/>
      <c r="AD817" s="32"/>
      <c r="AE817"/>
      <c r="AF817"/>
      <c r="AG817"/>
      <c r="AH817" s="32"/>
      <c r="AI817" s="32"/>
      <c r="AJ817" s="32"/>
      <c r="AK817"/>
      <c r="AL817"/>
      <c r="AM817"/>
      <c r="AN817"/>
      <c r="AO817" s="32"/>
      <c r="AP817" s="32"/>
      <c r="AQ817" s="32"/>
      <c r="AR817" s="32"/>
      <c r="AS817" s="32"/>
      <c r="AT817" s="32"/>
      <c r="AU817" s="32"/>
      <c r="AV817" s="32"/>
      <c r="AW817" s="32"/>
      <c r="AX817"/>
      <c r="AY817"/>
      <c r="AZ817"/>
      <c r="BA817" s="32"/>
      <c r="BB817" s="32"/>
      <c r="BC817" s="32"/>
      <c r="BD817"/>
      <c r="BE817"/>
      <c r="BF817"/>
      <c r="BG817" s="25"/>
      <c r="BH817" s="32"/>
      <c r="BI817" s="32"/>
      <c r="BJ817" s="32"/>
      <c r="BK817" s="32"/>
      <c r="BL817" s="32"/>
      <c r="BM817" s="32"/>
      <c r="BN817" s="32"/>
      <c r="BO817" s="32"/>
      <c r="BP817" s="32"/>
      <c r="BQ817"/>
      <c r="BR817"/>
      <c r="BS817"/>
      <c r="BT817" s="32"/>
      <c r="BU817" s="32"/>
      <c r="BV817" s="32"/>
      <c r="BW817"/>
      <c r="BX817"/>
      <c r="BY817"/>
      <c r="BZ817" s="25"/>
      <c r="CA817" s="32"/>
      <c r="CB817" s="32"/>
      <c r="CC817" s="32"/>
      <c r="CD817" s="32"/>
      <c r="CE817" s="32"/>
      <c r="CF817" s="32"/>
      <c r="CG817" s="32"/>
      <c r="CH817" s="32"/>
      <c r="CI817" s="32"/>
      <c r="CJ817"/>
      <c r="CK817"/>
      <c r="CL817"/>
      <c r="CM817" s="32"/>
      <c r="CN817" s="32"/>
      <c r="CO817" s="32"/>
      <c r="CP817"/>
      <c r="CQ817"/>
      <c r="CR817"/>
      <c r="CS817"/>
      <c r="CT817" s="19"/>
      <c r="CU817" s="19"/>
      <c r="CV817" s="19"/>
      <c r="CW817" s="19"/>
      <c r="CX817" s="19"/>
      <c r="CY817" s="19"/>
      <c r="CZ817" s="19"/>
      <c r="DA817" s="19"/>
    </row>
    <row r="818" spans="2:105" s="18" customFormat="1" x14ac:dyDescent="0.3">
      <c r="B818" s="13"/>
      <c r="C818" s="13"/>
      <c r="D818" s="24"/>
      <c r="E818" s="24"/>
      <c r="F818" s="24"/>
      <c r="G818" s="24"/>
      <c r="H818" s="13"/>
      <c r="I818" s="13"/>
      <c r="J818" s="2"/>
      <c r="K818" s="14"/>
      <c r="L818" s="14"/>
      <c r="M818" s="16"/>
      <c r="N818" s="17"/>
      <c r="O818" s="14"/>
      <c r="P818" s="16"/>
      <c r="Q818" s="16"/>
      <c r="R818" s="17"/>
      <c r="U818" s="19"/>
      <c r="V818" s="32"/>
      <c r="W818" s="32"/>
      <c r="X818" s="32"/>
      <c r="Y818" s="32"/>
      <c r="Z818" s="32"/>
      <c r="AA818" s="32"/>
      <c r="AB818" s="32"/>
      <c r="AC818" s="32"/>
      <c r="AD818" s="32"/>
      <c r="AE818"/>
      <c r="AF818"/>
      <c r="AG818"/>
      <c r="AH818" s="32"/>
      <c r="AI818" s="32"/>
      <c r="AJ818" s="32"/>
      <c r="AK818"/>
      <c r="AL818"/>
      <c r="AM818"/>
      <c r="AN818"/>
      <c r="AO818" s="32"/>
      <c r="AP818" s="32"/>
      <c r="AQ818" s="32"/>
      <c r="AR818" s="32"/>
      <c r="AS818" s="32"/>
      <c r="AT818" s="32"/>
      <c r="AU818" s="32"/>
      <c r="AV818" s="32"/>
      <c r="AW818" s="32"/>
      <c r="AX818"/>
      <c r="AY818"/>
      <c r="AZ818"/>
      <c r="BA818" s="32"/>
      <c r="BB818" s="32"/>
      <c r="BC818" s="32"/>
      <c r="BD818"/>
      <c r="BE818"/>
      <c r="BF818"/>
      <c r="BG818" s="25"/>
      <c r="BH818" s="32"/>
      <c r="BI818" s="32"/>
      <c r="BJ818" s="32"/>
      <c r="BK818" s="32"/>
      <c r="BL818" s="32"/>
      <c r="BM818" s="32"/>
      <c r="BN818" s="32"/>
      <c r="BO818" s="32"/>
      <c r="BP818" s="32"/>
      <c r="BQ818"/>
      <c r="BR818"/>
      <c r="BS818"/>
      <c r="BT818" s="32"/>
      <c r="BU818" s="32"/>
      <c r="BV818" s="32"/>
      <c r="BW818"/>
      <c r="BX818"/>
      <c r="BY818"/>
      <c r="BZ818" s="25"/>
      <c r="CA818" s="32"/>
      <c r="CB818" s="32"/>
      <c r="CC818" s="32"/>
      <c r="CD818" s="32"/>
      <c r="CE818" s="32"/>
      <c r="CF818" s="32"/>
      <c r="CG818" s="32"/>
      <c r="CH818" s="32"/>
      <c r="CI818" s="32"/>
      <c r="CJ818"/>
      <c r="CK818"/>
      <c r="CL818"/>
      <c r="CM818" s="32"/>
      <c r="CN818" s="32"/>
      <c r="CO818" s="32"/>
      <c r="CP818"/>
      <c r="CQ818"/>
      <c r="CR818"/>
      <c r="CS818"/>
      <c r="CT818" s="19"/>
      <c r="CU818" s="19"/>
      <c r="CV818" s="19"/>
      <c r="CW818" s="19"/>
      <c r="CX818" s="19"/>
      <c r="CY818" s="19"/>
      <c r="CZ818" s="19"/>
      <c r="DA818" s="19"/>
    </row>
    <row r="819" spans="2:105" s="18" customFormat="1" x14ac:dyDescent="0.3">
      <c r="B819" s="13"/>
      <c r="C819" s="13"/>
      <c r="D819" s="24"/>
      <c r="E819" s="24"/>
      <c r="F819" s="24"/>
      <c r="G819" s="24"/>
      <c r="H819" s="13"/>
      <c r="I819" s="13"/>
      <c r="J819" s="2"/>
      <c r="K819" s="14"/>
      <c r="L819" s="14"/>
      <c r="M819" s="16"/>
      <c r="N819" s="17"/>
      <c r="O819" s="14"/>
      <c r="P819" s="16"/>
      <c r="Q819" s="16"/>
      <c r="R819" s="17"/>
      <c r="U819" s="19"/>
      <c r="V819" s="32"/>
      <c r="W819" s="32"/>
      <c r="X819" s="32"/>
      <c r="Y819" s="32"/>
      <c r="Z819" s="32"/>
      <c r="AA819" s="32"/>
      <c r="AB819" s="32"/>
      <c r="AC819" s="32"/>
      <c r="AD819" s="32"/>
      <c r="AE819"/>
      <c r="AF819"/>
      <c r="AG819"/>
      <c r="AH819" s="32"/>
      <c r="AI819" s="32"/>
      <c r="AJ819" s="32"/>
      <c r="AK819"/>
      <c r="AL819"/>
      <c r="AM819"/>
      <c r="AN819"/>
      <c r="AO819" s="32"/>
      <c r="AP819" s="32"/>
      <c r="AQ819" s="32"/>
      <c r="AR819" s="32"/>
      <c r="AS819" s="32"/>
      <c r="AT819" s="32"/>
      <c r="AU819" s="32"/>
      <c r="AV819" s="32"/>
      <c r="AW819" s="32"/>
      <c r="AX819"/>
      <c r="AY819"/>
      <c r="AZ819"/>
      <c r="BA819" s="32"/>
      <c r="BB819" s="32"/>
      <c r="BC819" s="32"/>
      <c r="BD819"/>
      <c r="BE819"/>
      <c r="BF819"/>
      <c r="BG819" s="25"/>
      <c r="BH819" s="32"/>
      <c r="BI819" s="32"/>
      <c r="BJ819" s="32"/>
      <c r="BK819" s="32"/>
      <c r="BL819" s="32"/>
      <c r="BM819" s="32"/>
      <c r="BN819" s="32"/>
      <c r="BO819" s="32"/>
      <c r="BP819" s="32"/>
      <c r="BQ819"/>
      <c r="BR819"/>
      <c r="BS819"/>
      <c r="BT819" s="32"/>
      <c r="BU819" s="32"/>
      <c r="BV819" s="32"/>
      <c r="BW819"/>
      <c r="BX819"/>
      <c r="BY819"/>
      <c r="BZ819" s="25"/>
      <c r="CA819" s="32"/>
      <c r="CB819" s="32"/>
      <c r="CC819" s="32"/>
      <c r="CD819" s="32"/>
      <c r="CE819" s="32"/>
      <c r="CF819" s="32"/>
      <c r="CG819" s="32"/>
      <c r="CH819" s="32"/>
      <c r="CI819" s="32"/>
      <c r="CJ819"/>
      <c r="CK819"/>
      <c r="CL819"/>
      <c r="CM819" s="32"/>
      <c r="CN819" s="32"/>
      <c r="CO819" s="32"/>
      <c r="CP819"/>
      <c r="CQ819"/>
      <c r="CR819"/>
      <c r="CS819"/>
      <c r="CT819" s="19"/>
      <c r="CU819" s="19"/>
      <c r="CV819" s="19"/>
      <c r="CW819" s="19"/>
      <c r="CX819" s="19"/>
      <c r="CY819" s="19"/>
      <c r="CZ819" s="19"/>
      <c r="DA819" s="19"/>
    </row>
    <row r="820" spans="2:105" s="18" customFormat="1" x14ac:dyDescent="0.3">
      <c r="B820" s="13"/>
      <c r="C820" s="13"/>
      <c r="D820" s="24"/>
      <c r="E820" s="24"/>
      <c r="F820" s="24"/>
      <c r="G820" s="24"/>
      <c r="H820" s="13"/>
      <c r="I820" s="13"/>
      <c r="J820" s="2"/>
      <c r="K820" s="14"/>
      <c r="L820" s="14"/>
      <c r="M820" s="16"/>
      <c r="N820" s="17"/>
      <c r="O820" s="14"/>
      <c r="P820" s="16"/>
      <c r="Q820" s="16"/>
      <c r="R820" s="17"/>
      <c r="U820" s="19"/>
      <c r="V820" s="32"/>
      <c r="W820" s="32"/>
      <c r="X820" s="32"/>
      <c r="Y820" s="32"/>
      <c r="Z820" s="32"/>
      <c r="AA820" s="32"/>
      <c r="AB820" s="32"/>
      <c r="AC820" s="32"/>
      <c r="AD820" s="32"/>
      <c r="AE820"/>
      <c r="AF820"/>
      <c r="AG820"/>
      <c r="AH820" s="32"/>
      <c r="AI820" s="32"/>
      <c r="AJ820" s="32"/>
      <c r="AK820"/>
      <c r="AL820"/>
      <c r="AM820"/>
      <c r="AN820"/>
      <c r="AO820" s="32"/>
      <c r="AP820" s="32"/>
      <c r="AQ820" s="32"/>
      <c r="AR820" s="32"/>
      <c r="AS820" s="32"/>
      <c r="AT820" s="32"/>
      <c r="AU820" s="32"/>
      <c r="AV820" s="32"/>
      <c r="AW820" s="32"/>
      <c r="AX820"/>
      <c r="AY820"/>
      <c r="AZ820"/>
      <c r="BA820" s="32"/>
      <c r="BB820" s="32"/>
      <c r="BC820" s="32"/>
      <c r="BD820"/>
      <c r="BE820"/>
      <c r="BF820"/>
      <c r="BG820" s="25"/>
      <c r="BH820" s="32"/>
      <c r="BI820" s="32"/>
      <c r="BJ820" s="32"/>
      <c r="BK820" s="32"/>
      <c r="BL820" s="32"/>
      <c r="BM820" s="32"/>
      <c r="BN820" s="32"/>
      <c r="BO820" s="32"/>
      <c r="BP820" s="32"/>
      <c r="BQ820"/>
      <c r="BR820"/>
      <c r="BS820"/>
      <c r="BT820" s="32"/>
      <c r="BU820" s="32"/>
      <c r="BV820" s="32"/>
      <c r="BW820"/>
      <c r="BX820"/>
      <c r="BY820"/>
      <c r="BZ820" s="25"/>
      <c r="CA820" s="32"/>
      <c r="CB820" s="32"/>
      <c r="CC820" s="32"/>
      <c r="CD820" s="32"/>
      <c r="CE820" s="32"/>
      <c r="CF820" s="32"/>
      <c r="CG820" s="32"/>
      <c r="CH820" s="32"/>
      <c r="CI820" s="32"/>
      <c r="CJ820"/>
      <c r="CK820"/>
      <c r="CL820"/>
      <c r="CM820" s="32"/>
      <c r="CN820" s="32"/>
      <c r="CO820" s="32"/>
      <c r="CP820"/>
      <c r="CQ820"/>
      <c r="CR820"/>
      <c r="CS820"/>
      <c r="CT820" s="19"/>
      <c r="CU820" s="19"/>
      <c r="CV820" s="19"/>
      <c r="CW820" s="19"/>
      <c r="CX820" s="19"/>
      <c r="CY820" s="19"/>
      <c r="CZ820" s="19"/>
      <c r="DA820" s="19"/>
    </row>
    <row r="821" spans="2:105" s="18" customFormat="1" x14ac:dyDescent="0.3">
      <c r="B821" s="13"/>
      <c r="C821" s="13"/>
      <c r="D821" s="24"/>
      <c r="E821" s="24"/>
      <c r="F821" s="24"/>
      <c r="G821" s="24"/>
      <c r="H821" s="13"/>
      <c r="I821" s="13"/>
      <c r="J821" s="2"/>
      <c r="K821" s="14"/>
      <c r="L821" s="14"/>
      <c r="M821" s="16"/>
      <c r="N821" s="17"/>
      <c r="O821" s="14"/>
      <c r="P821" s="16"/>
      <c r="Q821" s="16"/>
      <c r="R821" s="17"/>
      <c r="U821" s="19"/>
      <c r="V821" s="32"/>
      <c r="W821" s="32"/>
      <c r="X821" s="32"/>
      <c r="Y821" s="32"/>
      <c r="Z821" s="32"/>
      <c r="AA821" s="32"/>
      <c r="AB821" s="32"/>
      <c r="AC821" s="32"/>
      <c r="AD821" s="32"/>
      <c r="AE821"/>
      <c r="AF821"/>
      <c r="AG821"/>
      <c r="AH821" s="32"/>
      <c r="AI821" s="32"/>
      <c r="AJ821" s="32"/>
      <c r="AK821"/>
      <c r="AL821"/>
      <c r="AM821"/>
      <c r="AN821"/>
      <c r="AO821" s="32"/>
      <c r="AP821" s="32"/>
      <c r="AQ821" s="32"/>
      <c r="AR821" s="32"/>
      <c r="AS821" s="32"/>
      <c r="AT821" s="32"/>
      <c r="AU821" s="32"/>
      <c r="AV821" s="32"/>
      <c r="AW821" s="32"/>
      <c r="AX821"/>
      <c r="AY821"/>
      <c r="AZ821"/>
      <c r="BA821" s="32"/>
      <c r="BB821" s="32"/>
      <c r="BC821" s="32"/>
      <c r="BD821"/>
      <c r="BE821"/>
      <c r="BF821"/>
      <c r="BG821" s="25"/>
      <c r="BH821" s="32"/>
      <c r="BI821" s="32"/>
      <c r="BJ821" s="32"/>
      <c r="BK821" s="32"/>
      <c r="BL821" s="32"/>
      <c r="BM821" s="32"/>
      <c r="BN821" s="32"/>
      <c r="BO821" s="32"/>
      <c r="BP821" s="32"/>
      <c r="BQ821"/>
      <c r="BR821"/>
      <c r="BS821"/>
      <c r="BT821" s="32"/>
      <c r="BU821" s="32"/>
      <c r="BV821" s="32"/>
      <c r="BW821"/>
      <c r="BX821"/>
      <c r="BY821"/>
      <c r="BZ821" s="25"/>
      <c r="CA821" s="32"/>
      <c r="CB821" s="32"/>
      <c r="CC821" s="32"/>
      <c r="CD821" s="32"/>
      <c r="CE821" s="32"/>
      <c r="CF821" s="32"/>
      <c r="CG821" s="32"/>
      <c r="CH821" s="32"/>
      <c r="CI821" s="32"/>
      <c r="CJ821"/>
      <c r="CK821"/>
      <c r="CL821"/>
      <c r="CM821" s="32"/>
      <c r="CN821" s="32"/>
      <c r="CO821" s="32"/>
      <c r="CP821"/>
      <c r="CQ821"/>
      <c r="CR821"/>
      <c r="CS821"/>
      <c r="CT821" s="19"/>
      <c r="CU821" s="19"/>
      <c r="CV821" s="19"/>
      <c r="CW821" s="19"/>
      <c r="CX821" s="19"/>
      <c r="CY821" s="19"/>
      <c r="CZ821" s="19"/>
      <c r="DA821" s="19"/>
    </row>
    <row r="822" spans="2:105" s="18" customFormat="1" x14ac:dyDescent="0.3">
      <c r="B822" s="13"/>
      <c r="C822" s="13"/>
      <c r="D822" s="24"/>
      <c r="E822" s="24"/>
      <c r="F822" s="24"/>
      <c r="G822" s="24"/>
      <c r="H822" s="13"/>
      <c r="I822" s="13"/>
      <c r="J822" s="2"/>
      <c r="K822" s="14"/>
      <c r="L822" s="14"/>
      <c r="M822" s="16"/>
      <c r="N822" s="17"/>
      <c r="O822" s="14"/>
      <c r="P822" s="16"/>
      <c r="Q822" s="16"/>
      <c r="R822" s="17"/>
      <c r="U822" s="19"/>
      <c r="V822" s="32"/>
      <c r="W822" s="32"/>
      <c r="X822" s="32"/>
      <c r="Y822" s="32"/>
      <c r="Z822" s="32"/>
      <c r="AA822" s="32"/>
      <c r="AB822" s="32"/>
      <c r="AC822" s="32"/>
      <c r="AD822" s="32"/>
      <c r="AE822"/>
      <c r="AF822"/>
      <c r="AG822"/>
      <c r="AH822" s="32"/>
      <c r="AI822" s="32"/>
      <c r="AJ822" s="32"/>
      <c r="AK822"/>
      <c r="AL822"/>
      <c r="AM822"/>
      <c r="AN822"/>
      <c r="AO822" s="32"/>
      <c r="AP822" s="32"/>
      <c r="AQ822" s="32"/>
      <c r="AR822" s="32"/>
      <c r="AS822" s="32"/>
      <c r="AT822" s="32"/>
      <c r="AU822" s="32"/>
      <c r="AV822" s="32"/>
      <c r="AW822" s="32"/>
      <c r="AX822"/>
      <c r="AY822"/>
      <c r="AZ822"/>
      <c r="BA822" s="32"/>
      <c r="BB822" s="32"/>
      <c r="BC822" s="32"/>
      <c r="BD822"/>
      <c r="BE822"/>
      <c r="BF822"/>
      <c r="BG822" s="25"/>
      <c r="BH822" s="32"/>
      <c r="BI822" s="32"/>
      <c r="BJ822" s="32"/>
      <c r="BK822" s="32"/>
      <c r="BL822" s="32"/>
      <c r="BM822" s="32"/>
      <c r="BN822" s="32"/>
      <c r="BO822" s="32"/>
      <c r="BP822" s="32"/>
      <c r="BQ822"/>
      <c r="BR822"/>
      <c r="BS822"/>
      <c r="BT822" s="32"/>
      <c r="BU822" s="32"/>
      <c r="BV822" s="32"/>
      <c r="BW822"/>
      <c r="BX822"/>
      <c r="BY822"/>
      <c r="BZ822" s="25"/>
      <c r="CA822" s="32"/>
      <c r="CB822" s="32"/>
      <c r="CC822" s="32"/>
      <c r="CD822" s="32"/>
      <c r="CE822" s="32"/>
      <c r="CF822" s="32"/>
      <c r="CG822" s="32"/>
      <c r="CH822" s="32"/>
      <c r="CI822" s="32"/>
      <c r="CJ822"/>
      <c r="CK822"/>
      <c r="CL822"/>
      <c r="CM822" s="32"/>
      <c r="CN822" s="32"/>
      <c r="CO822" s="32"/>
      <c r="CP822"/>
      <c r="CQ822"/>
      <c r="CR822"/>
      <c r="CS822"/>
      <c r="CT822" s="19"/>
      <c r="CU822" s="19"/>
      <c r="CV822" s="19"/>
      <c r="CW822" s="19"/>
      <c r="CX822" s="19"/>
      <c r="CY822" s="19"/>
      <c r="CZ822" s="19"/>
      <c r="DA822" s="19"/>
    </row>
    <row r="823" spans="2:105" s="18" customFormat="1" x14ac:dyDescent="0.3">
      <c r="B823" s="13"/>
      <c r="C823" s="13"/>
      <c r="D823" s="24"/>
      <c r="E823" s="24"/>
      <c r="F823" s="24"/>
      <c r="G823" s="24"/>
      <c r="H823" s="13"/>
      <c r="I823" s="13"/>
      <c r="J823" s="2"/>
      <c r="K823" s="14"/>
      <c r="L823" s="14"/>
      <c r="M823" s="16"/>
      <c r="N823" s="17"/>
      <c r="O823" s="14"/>
      <c r="P823" s="16"/>
      <c r="Q823" s="16"/>
      <c r="R823" s="17"/>
      <c r="U823" s="19"/>
      <c r="V823" s="32"/>
      <c r="W823" s="32"/>
      <c r="X823" s="32"/>
      <c r="Y823" s="32"/>
      <c r="Z823" s="32"/>
      <c r="AA823" s="32"/>
      <c r="AB823" s="32"/>
      <c r="AC823" s="32"/>
      <c r="AD823" s="32"/>
      <c r="AE823"/>
      <c r="AF823"/>
      <c r="AG823"/>
      <c r="AH823" s="32"/>
      <c r="AI823" s="32"/>
      <c r="AJ823" s="32"/>
      <c r="AK823"/>
      <c r="AL823"/>
      <c r="AM823"/>
      <c r="AN823"/>
      <c r="AO823" s="32"/>
      <c r="AP823" s="32"/>
      <c r="AQ823" s="32"/>
      <c r="AR823" s="32"/>
      <c r="AS823" s="32"/>
      <c r="AT823" s="32"/>
      <c r="AU823" s="32"/>
      <c r="AV823" s="32"/>
      <c r="AW823" s="32"/>
      <c r="AX823"/>
      <c r="AY823"/>
      <c r="AZ823"/>
      <c r="BA823" s="32"/>
      <c r="BB823" s="32"/>
      <c r="BC823" s="32"/>
      <c r="BD823"/>
      <c r="BE823"/>
      <c r="BF823"/>
      <c r="BG823" s="25"/>
      <c r="BH823" s="32"/>
      <c r="BI823" s="32"/>
      <c r="BJ823" s="32"/>
      <c r="BK823" s="32"/>
      <c r="BL823" s="32"/>
      <c r="BM823" s="32"/>
      <c r="BN823" s="32"/>
      <c r="BO823" s="32"/>
      <c r="BP823" s="32"/>
      <c r="BQ823"/>
      <c r="BR823"/>
      <c r="BS823"/>
      <c r="BT823" s="32"/>
      <c r="BU823" s="32"/>
      <c r="BV823" s="32"/>
      <c r="BW823"/>
      <c r="BX823"/>
      <c r="BY823"/>
      <c r="BZ823" s="25"/>
      <c r="CA823" s="32"/>
      <c r="CB823" s="32"/>
      <c r="CC823" s="32"/>
      <c r="CD823" s="32"/>
      <c r="CE823" s="32"/>
      <c r="CF823" s="32"/>
      <c r="CG823" s="32"/>
      <c r="CH823" s="32"/>
      <c r="CI823" s="32"/>
      <c r="CJ823"/>
      <c r="CK823"/>
      <c r="CL823"/>
      <c r="CM823" s="32"/>
      <c r="CN823" s="32"/>
      <c r="CO823" s="32"/>
      <c r="CP823"/>
      <c r="CQ823"/>
      <c r="CR823"/>
      <c r="CS823"/>
      <c r="CT823" s="19"/>
      <c r="CU823" s="19"/>
      <c r="CV823" s="19"/>
      <c r="CW823" s="19"/>
      <c r="CX823" s="19"/>
      <c r="CY823" s="19"/>
      <c r="CZ823" s="19"/>
      <c r="DA823" s="19"/>
    </row>
    <row r="824" spans="2:105" s="18" customFormat="1" x14ac:dyDescent="0.3">
      <c r="B824" s="13"/>
      <c r="C824" s="13"/>
      <c r="D824" s="24"/>
      <c r="E824" s="24"/>
      <c r="F824" s="24"/>
      <c r="G824" s="24"/>
      <c r="H824" s="13"/>
      <c r="I824" s="13"/>
      <c r="J824" s="2"/>
      <c r="K824" s="14"/>
      <c r="L824" s="14"/>
      <c r="M824" s="16"/>
      <c r="N824" s="17"/>
      <c r="O824" s="14"/>
      <c r="P824" s="16"/>
      <c r="Q824" s="16"/>
      <c r="R824" s="17"/>
      <c r="U824" s="19"/>
      <c r="V824" s="32"/>
      <c r="W824" s="32"/>
      <c r="X824" s="32"/>
      <c r="Y824" s="32"/>
      <c r="Z824" s="32"/>
      <c r="AA824" s="32"/>
      <c r="AB824" s="32"/>
      <c r="AC824" s="32"/>
      <c r="AD824" s="32"/>
      <c r="AE824"/>
      <c r="AF824"/>
      <c r="AG824"/>
      <c r="AH824" s="32"/>
      <c r="AI824" s="32"/>
      <c r="AJ824" s="32"/>
      <c r="AK824"/>
      <c r="AL824"/>
      <c r="AM824"/>
      <c r="AN824"/>
      <c r="AO824" s="32"/>
      <c r="AP824" s="32"/>
      <c r="AQ824" s="32"/>
      <c r="AR824" s="32"/>
      <c r="AS824" s="32"/>
      <c r="AT824" s="32"/>
      <c r="AU824" s="32"/>
      <c r="AV824" s="32"/>
      <c r="AW824" s="32"/>
      <c r="AX824"/>
      <c r="AY824"/>
      <c r="AZ824"/>
      <c r="BA824" s="32"/>
      <c r="BB824" s="32"/>
      <c r="BC824" s="32"/>
      <c r="BD824"/>
      <c r="BE824"/>
      <c r="BF824"/>
      <c r="BG824" s="25"/>
      <c r="BH824" s="32"/>
      <c r="BI824" s="32"/>
      <c r="BJ824" s="32"/>
      <c r="BK824" s="32"/>
      <c r="BL824" s="32"/>
      <c r="BM824" s="32"/>
      <c r="BN824" s="32"/>
      <c r="BO824" s="32"/>
      <c r="BP824" s="32"/>
      <c r="BQ824"/>
      <c r="BR824"/>
      <c r="BS824"/>
      <c r="BT824" s="32"/>
      <c r="BU824" s="32"/>
      <c r="BV824" s="32"/>
      <c r="BW824"/>
      <c r="BX824"/>
      <c r="BY824"/>
      <c r="BZ824" s="25"/>
      <c r="CA824" s="32"/>
      <c r="CB824" s="32"/>
      <c r="CC824" s="32"/>
      <c r="CD824" s="32"/>
      <c r="CE824" s="32"/>
      <c r="CF824" s="32"/>
      <c r="CG824" s="32"/>
      <c r="CH824" s="32"/>
      <c r="CI824" s="32"/>
      <c r="CJ824"/>
      <c r="CK824"/>
      <c r="CL824"/>
      <c r="CM824" s="32"/>
      <c r="CN824" s="32"/>
      <c r="CO824" s="32"/>
      <c r="CP824"/>
      <c r="CQ824"/>
      <c r="CR824"/>
      <c r="CS824"/>
      <c r="CT824" s="19"/>
      <c r="CU824" s="19"/>
      <c r="CV824" s="19"/>
      <c r="CW824" s="19"/>
      <c r="CX824" s="19"/>
      <c r="CY824" s="19"/>
      <c r="CZ824" s="19"/>
      <c r="DA824" s="19"/>
    </row>
    <row r="825" spans="2:105" s="18" customFormat="1" x14ac:dyDescent="0.3">
      <c r="B825" s="13"/>
      <c r="C825" s="13"/>
      <c r="D825" s="24"/>
      <c r="E825" s="24"/>
      <c r="F825" s="24"/>
      <c r="G825" s="24"/>
      <c r="H825" s="13"/>
      <c r="I825" s="13"/>
      <c r="J825" s="2"/>
      <c r="K825" s="14"/>
      <c r="L825" s="14"/>
      <c r="M825" s="16"/>
      <c r="N825" s="17"/>
      <c r="O825" s="14"/>
      <c r="P825" s="16"/>
      <c r="Q825" s="16"/>
      <c r="R825" s="17"/>
      <c r="U825" s="19"/>
      <c r="V825" s="32"/>
      <c r="W825" s="32"/>
      <c r="X825" s="32"/>
      <c r="Y825" s="32"/>
      <c r="Z825" s="32"/>
      <c r="AA825" s="32"/>
      <c r="AB825" s="32"/>
      <c r="AC825" s="32"/>
      <c r="AD825" s="32"/>
      <c r="AE825"/>
      <c r="AF825"/>
      <c r="AG825"/>
      <c r="AH825" s="32"/>
      <c r="AI825" s="32"/>
      <c r="AJ825" s="32"/>
      <c r="AK825"/>
      <c r="AL825"/>
      <c r="AM825"/>
      <c r="AN825"/>
      <c r="AO825" s="32"/>
      <c r="AP825" s="32"/>
      <c r="AQ825" s="32"/>
      <c r="AR825" s="32"/>
      <c r="AS825" s="32"/>
      <c r="AT825" s="32"/>
      <c r="AU825" s="32"/>
      <c r="AV825" s="32"/>
      <c r="AW825" s="32"/>
      <c r="AX825"/>
      <c r="AY825"/>
      <c r="AZ825"/>
      <c r="BA825" s="32"/>
      <c r="BB825" s="32"/>
      <c r="BC825" s="32"/>
      <c r="BD825"/>
      <c r="BE825"/>
      <c r="BF825"/>
      <c r="BG825" s="25"/>
      <c r="BH825" s="32"/>
      <c r="BI825" s="32"/>
      <c r="BJ825" s="32"/>
      <c r="BK825" s="32"/>
      <c r="BL825" s="32"/>
      <c r="BM825" s="32"/>
      <c r="BN825" s="32"/>
      <c r="BO825" s="32"/>
      <c r="BP825" s="32"/>
      <c r="BQ825"/>
      <c r="BR825"/>
      <c r="BS825"/>
      <c r="BT825" s="32"/>
      <c r="BU825" s="32"/>
      <c r="BV825" s="32"/>
      <c r="BW825"/>
      <c r="BX825"/>
      <c r="BY825"/>
      <c r="BZ825" s="25"/>
      <c r="CA825" s="32"/>
      <c r="CB825" s="32"/>
      <c r="CC825" s="32"/>
      <c r="CD825" s="32"/>
      <c r="CE825" s="32"/>
      <c r="CF825" s="32"/>
      <c r="CG825" s="32"/>
      <c r="CH825" s="32"/>
      <c r="CI825" s="32"/>
      <c r="CJ825"/>
      <c r="CK825"/>
      <c r="CL825"/>
      <c r="CM825" s="32"/>
      <c r="CN825" s="32"/>
      <c r="CO825" s="32"/>
      <c r="CP825"/>
      <c r="CQ825"/>
      <c r="CR825"/>
      <c r="CS825"/>
      <c r="CT825" s="19"/>
      <c r="CU825" s="19"/>
      <c r="CV825" s="19"/>
      <c r="CW825" s="19"/>
      <c r="CX825" s="19"/>
      <c r="CY825" s="19"/>
      <c r="CZ825" s="19"/>
      <c r="DA825" s="19"/>
    </row>
    <row r="826" spans="2:105" s="18" customFormat="1" x14ac:dyDescent="0.3">
      <c r="B826" s="13"/>
      <c r="C826" s="13"/>
      <c r="D826" s="24"/>
      <c r="E826" s="24"/>
      <c r="F826" s="24"/>
      <c r="G826" s="24"/>
      <c r="H826" s="13"/>
      <c r="I826" s="13"/>
      <c r="J826" s="2"/>
      <c r="K826" s="14"/>
      <c r="L826" s="14"/>
      <c r="M826" s="16"/>
      <c r="N826" s="17"/>
      <c r="O826" s="14"/>
      <c r="P826" s="16"/>
      <c r="Q826" s="16"/>
      <c r="R826" s="17"/>
      <c r="U826" s="19"/>
      <c r="V826" s="32"/>
      <c r="W826" s="32"/>
      <c r="X826" s="32"/>
      <c r="Y826" s="32"/>
      <c r="Z826" s="32"/>
      <c r="AA826" s="32"/>
      <c r="AB826" s="32"/>
      <c r="AC826" s="32"/>
      <c r="AD826" s="32"/>
      <c r="AE826"/>
      <c r="AF826"/>
      <c r="AG826"/>
      <c r="AH826" s="32"/>
      <c r="AI826" s="32"/>
      <c r="AJ826" s="32"/>
      <c r="AK826"/>
      <c r="AL826"/>
      <c r="AM826"/>
      <c r="AN826"/>
      <c r="AO826" s="32"/>
      <c r="AP826" s="32"/>
      <c r="AQ826" s="32"/>
      <c r="AR826" s="32"/>
      <c r="AS826" s="32"/>
      <c r="AT826" s="32"/>
      <c r="AU826" s="32"/>
      <c r="AV826" s="32"/>
      <c r="AW826" s="32"/>
      <c r="AX826"/>
      <c r="AY826"/>
      <c r="AZ826"/>
      <c r="BA826" s="32"/>
      <c r="BB826" s="32"/>
      <c r="BC826" s="32"/>
      <c r="BD826"/>
      <c r="BE826"/>
      <c r="BF826"/>
      <c r="BG826" s="25"/>
      <c r="BH826" s="32"/>
      <c r="BI826" s="32"/>
      <c r="BJ826" s="32"/>
      <c r="BK826" s="32"/>
      <c r="BL826" s="32"/>
      <c r="BM826" s="32"/>
      <c r="BN826" s="32"/>
      <c r="BO826" s="32"/>
      <c r="BP826" s="32"/>
      <c r="BQ826"/>
      <c r="BR826"/>
      <c r="BS826"/>
      <c r="BT826" s="32"/>
      <c r="BU826" s="32"/>
      <c r="BV826" s="32"/>
      <c r="BW826"/>
      <c r="BX826"/>
      <c r="BY826"/>
      <c r="BZ826" s="25"/>
      <c r="CA826" s="32"/>
      <c r="CB826" s="32"/>
      <c r="CC826" s="32"/>
      <c r="CD826" s="32"/>
      <c r="CE826" s="32"/>
      <c r="CF826" s="32"/>
      <c r="CG826" s="32"/>
      <c r="CH826" s="32"/>
      <c r="CI826" s="32"/>
      <c r="CJ826"/>
      <c r="CK826"/>
      <c r="CL826"/>
      <c r="CM826" s="32"/>
      <c r="CN826" s="32"/>
      <c r="CO826" s="32"/>
      <c r="CP826"/>
      <c r="CQ826"/>
      <c r="CR826"/>
      <c r="CS826"/>
      <c r="CT826" s="19"/>
      <c r="CU826" s="19"/>
      <c r="CV826" s="19"/>
      <c r="CW826" s="19"/>
      <c r="CX826" s="19"/>
      <c r="CY826" s="19"/>
      <c r="CZ826" s="19"/>
      <c r="DA826" s="19"/>
    </row>
    <row r="827" spans="2:105" s="18" customFormat="1" x14ac:dyDescent="0.3">
      <c r="B827" s="13"/>
      <c r="C827" s="13"/>
      <c r="D827" s="24"/>
      <c r="E827" s="24"/>
      <c r="F827" s="24"/>
      <c r="G827" s="24"/>
      <c r="H827" s="13"/>
      <c r="I827" s="13"/>
      <c r="J827" s="2"/>
      <c r="K827" s="14"/>
      <c r="L827" s="14"/>
      <c r="M827" s="16"/>
      <c r="N827" s="17"/>
      <c r="O827" s="14"/>
      <c r="P827" s="16"/>
      <c r="Q827" s="16"/>
      <c r="R827" s="17"/>
      <c r="U827" s="19"/>
      <c r="V827" s="32"/>
      <c r="W827" s="32"/>
      <c r="X827" s="32"/>
      <c r="Y827" s="32"/>
      <c r="Z827" s="32"/>
      <c r="AA827" s="32"/>
      <c r="AB827" s="32"/>
      <c r="AC827" s="32"/>
      <c r="AD827" s="32"/>
      <c r="AE827"/>
      <c r="AF827"/>
      <c r="AG827"/>
      <c r="AH827" s="32"/>
      <c r="AI827" s="32"/>
      <c r="AJ827" s="32"/>
      <c r="AK827"/>
      <c r="AL827"/>
      <c r="AM827"/>
      <c r="AN827"/>
      <c r="AO827" s="32"/>
      <c r="AP827" s="32"/>
      <c r="AQ827" s="32"/>
      <c r="AR827" s="32"/>
      <c r="AS827" s="32"/>
      <c r="AT827" s="32"/>
      <c r="AU827" s="32"/>
      <c r="AV827" s="32"/>
      <c r="AW827" s="32"/>
      <c r="AX827"/>
      <c r="AY827"/>
      <c r="AZ827"/>
      <c r="BA827" s="32"/>
      <c r="BB827" s="32"/>
      <c r="BC827" s="32"/>
      <c r="BD827"/>
      <c r="BE827"/>
      <c r="BF827"/>
      <c r="BG827" s="25"/>
      <c r="BH827" s="32"/>
      <c r="BI827" s="32"/>
      <c r="BJ827" s="32"/>
      <c r="BK827" s="32"/>
      <c r="BL827" s="32"/>
      <c r="BM827" s="32"/>
      <c r="BN827" s="32"/>
      <c r="BO827" s="32"/>
      <c r="BP827" s="32"/>
      <c r="BQ827"/>
      <c r="BR827"/>
      <c r="BS827"/>
      <c r="BT827" s="32"/>
      <c r="BU827" s="32"/>
      <c r="BV827" s="32"/>
      <c r="BW827"/>
      <c r="BX827"/>
      <c r="BY827"/>
      <c r="BZ827" s="25"/>
      <c r="CA827" s="32"/>
      <c r="CB827" s="32"/>
      <c r="CC827" s="32"/>
      <c r="CD827" s="32"/>
      <c r="CE827" s="32"/>
      <c r="CF827" s="32"/>
      <c r="CG827" s="32"/>
      <c r="CH827" s="32"/>
      <c r="CI827" s="32"/>
      <c r="CJ827"/>
      <c r="CK827"/>
      <c r="CL827"/>
      <c r="CM827" s="32"/>
      <c r="CN827" s="32"/>
      <c r="CO827" s="32"/>
      <c r="CP827"/>
      <c r="CQ827"/>
      <c r="CR827"/>
      <c r="CS827"/>
      <c r="CT827" s="19"/>
      <c r="CU827" s="19"/>
      <c r="CV827" s="19"/>
      <c r="CW827" s="19"/>
      <c r="CX827" s="19"/>
      <c r="CY827" s="19"/>
      <c r="CZ827" s="19"/>
      <c r="DA827" s="19"/>
    </row>
    <row r="828" spans="2:105" s="18" customFormat="1" x14ac:dyDescent="0.3">
      <c r="B828" s="13"/>
      <c r="C828" s="13"/>
      <c r="D828" s="24"/>
      <c r="E828" s="24"/>
      <c r="F828" s="24"/>
      <c r="G828" s="24"/>
      <c r="H828" s="13"/>
      <c r="I828" s="13"/>
      <c r="J828" s="2"/>
      <c r="K828" s="14"/>
      <c r="L828" s="14"/>
      <c r="M828" s="16"/>
      <c r="N828" s="17"/>
      <c r="O828" s="14"/>
      <c r="P828" s="16"/>
      <c r="Q828" s="16"/>
      <c r="R828" s="17"/>
      <c r="U828" s="19"/>
      <c r="V828" s="32"/>
      <c r="W828" s="32"/>
      <c r="X828" s="32"/>
      <c r="Y828" s="32"/>
      <c r="Z828" s="32"/>
      <c r="AA828" s="32"/>
      <c r="AB828" s="32"/>
      <c r="AC828" s="32"/>
      <c r="AD828" s="32"/>
      <c r="AE828"/>
      <c r="AF828"/>
      <c r="AG828"/>
      <c r="AH828" s="32"/>
      <c r="AI828" s="32"/>
      <c r="AJ828" s="32"/>
      <c r="AK828"/>
      <c r="AL828"/>
      <c r="AM828"/>
      <c r="AN828"/>
      <c r="AO828" s="32"/>
      <c r="AP828" s="32"/>
      <c r="AQ828" s="32"/>
      <c r="AR828" s="32"/>
      <c r="AS828" s="32"/>
      <c r="AT828" s="32"/>
      <c r="AU828" s="32"/>
      <c r="AV828" s="32"/>
      <c r="AW828" s="32"/>
      <c r="AX828"/>
      <c r="AY828"/>
      <c r="AZ828"/>
      <c r="BA828" s="32"/>
      <c r="BB828" s="32"/>
      <c r="BC828" s="32"/>
      <c r="BD828"/>
      <c r="BE828"/>
      <c r="BF828"/>
      <c r="BG828" s="25"/>
      <c r="BH828" s="32"/>
      <c r="BI828" s="32"/>
      <c r="BJ828" s="32"/>
      <c r="BK828" s="32"/>
      <c r="BL828" s="32"/>
      <c r="BM828" s="32"/>
      <c r="BN828" s="32"/>
      <c r="BO828" s="32"/>
      <c r="BP828" s="32"/>
      <c r="BQ828"/>
      <c r="BR828"/>
      <c r="BS828"/>
      <c r="BT828" s="32"/>
      <c r="BU828" s="32"/>
      <c r="BV828" s="32"/>
      <c r="BW828"/>
      <c r="BX828"/>
      <c r="BY828"/>
      <c r="BZ828" s="25"/>
      <c r="CA828" s="32"/>
      <c r="CB828" s="32"/>
      <c r="CC828" s="32"/>
      <c r="CD828" s="32"/>
      <c r="CE828" s="32"/>
      <c r="CF828" s="32"/>
      <c r="CG828" s="32"/>
      <c r="CH828" s="32"/>
      <c r="CI828" s="32"/>
      <c r="CJ828"/>
      <c r="CK828"/>
      <c r="CL828"/>
      <c r="CM828" s="32"/>
      <c r="CN828" s="32"/>
      <c r="CO828" s="32"/>
      <c r="CP828"/>
      <c r="CQ828"/>
      <c r="CR828"/>
      <c r="CS828"/>
      <c r="CT828" s="19"/>
      <c r="CU828" s="19"/>
      <c r="CV828" s="19"/>
      <c r="CW828" s="19"/>
      <c r="CX828" s="19"/>
      <c r="CY828" s="19"/>
      <c r="CZ828" s="19"/>
      <c r="DA828" s="19"/>
    </row>
    <row r="829" spans="2:105" s="18" customFormat="1" x14ac:dyDescent="0.3">
      <c r="B829" s="13"/>
      <c r="C829" s="13"/>
      <c r="D829" s="24"/>
      <c r="E829" s="24"/>
      <c r="F829" s="24"/>
      <c r="G829" s="24"/>
      <c r="H829" s="13"/>
      <c r="I829" s="13"/>
      <c r="J829" s="2"/>
      <c r="K829" s="14"/>
      <c r="L829" s="14"/>
      <c r="M829" s="16"/>
      <c r="N829" s="17"/>
      <c r="O829" s="14"/>
      <c r="P829" s="16"/>
      <c r="Q829" s="16"/>
      <c r="R829" s="17"/>
      <c r="U829" s="19"/>
      <c r="V829" s="32"/>
      <c r="W829" s="32"/>
      <c r="X829" s="32"/>
      <c r="Y829" s="32"/>
      <c r="Z829" s="32"/>
      <c r="AA829" s="32"/>
      <c r="AB829" s="32"/>
      <c r="AC829" s="32"/>
      <c r="AD829" s="32"/>
      <c r="AE829"/>
      <c r="AF829"/>
      <c r="AG829"/>
      <c r="AH829" s="32"/>
      <c r="AI829" s="32"/>
      <c r="AJ829" s="32"/>
      <c r="AK829"/>
      <c r="AL829"/>
      <c r="AM829"/>
      <c r="AN829"/>
      <c r="AO829" s="32"/>
      <c r="AP829" s="32"/>
      <c r="AQ829" s="32"/>
      <c r="AR829" s="32"/>
      <c r="AS829" s="32"/>
      <c r="AT829" s="32"/>
      <c r="AU829" s="32"/>
      <c r="AV829" s="32"/>
      <c r="AW829" s="32"/>
      <c r="AX829"/>
      <c r="AY829"/>
      <c r="AZ829"/>
      <c r="BA829" s="32"/>
      <c r="BB829" s="32"/>
      <c r="BC829" s="32"/>
      <c r="BD829"/>
      <c r="BE829"/>
      <c r="BF829"/>
      <c r="BG829" s="25"/>
      <c r="BH829" s="32"/>
      <c r="BI829" s="32"/>
      <c r="BJ829" s="32"/>
      <c r="BK829" s="32"/>
      <c r="BL829" s="32"/>
      <c r="BM829" s="32"/>
      <c r="BN829" s="32"/>
      <c r="BO829" s="32"/>
      <c r="BP829" s="32"/>
      <c r="BQ829"/>
      <c r="BR829"/>
      <c r="BS829"/>
      <c r="BT829" s="32"/>
      <c r="BU829" s="32"/>
      <c r="BV829" s="32"/>
      <c r="BW829"/>
      <c r="BX829"/>
      <c r="BY829"/>
      <c r="BZ829" s="25"/>
      <c r="CA829" s="32"/>
      <c r="CB829" s="32"/>
      <c r="CC829" s="32"/>
      <c r="CD829" s="32"/>
      <c r="CE829" s="32"/>
      <c r="CF829" s="32"/>
      <c r="CG829" s="32"/>
      <c r="CH829" s="32"/>
      <c r="CI829" s="32"/>
      <c r="CJ829"/>
      <c r="CK829"/>
      <c r="CL829"/>
      <c r="CM829" s="32"/>
      <c r="CN829" s="32"/>
      <c r="CO829" s="32"/>
      <c r="CP829"/>
      <c r="CQ829"/>
      <c r="CR829"/>
      <c r="CS829"/>
      <c r="CT829" s="19"/>
      <c r="CU829" s="19"/>
      <c r="CV829" s="19"/>
      <c r="CW829" s="19"/>
      <c r="CX829" s="19"/>
      <c r="CY829" s="19"/>
      <c r="CZ829" s="19"/>
      <c r="DA829" s="19"/>
    </row>
    <row r="830" spans="2:105" s="18" customFormat="1" x14ac:dyDescent="0.3">
      <c r="B830" s="13"/>
      <c r="C830" s="13"/>
      <c r="D830" s="24"/>
      <c r="E830" s="24"/>
      <c r="F830" s="24"/>
      <c r="G830" s="24"/>
      <c r="H830" s="13"/>
      <c r="I830" s="13"/>
      <c r="J830" s="2"/>
      <c r="K830" s="14"/>
      <c r="L830" s="14"/>
      <c r="M830" s="16"/>
      <c r="N830" s="17"/>
      <c r="O830" s="14"/>
      <c r="P830" s="16"/>
      <c r="Q830" s="16"/>
      <c r="R830" s="17"/>
      <c r="U830" s="19"/>
      <c r="V830" s="32"/>
      <c r="W830" s="32"/>
      <c r="X830" s="32"/>
      <c r="Y830" s="32"/>
      <c r="Z830" s="32"/>
      <c r="AA830" s="32"/>
      <c r="AB830" s="32"/>
      <c r="AC830" s="32"/>
      <c r="AD830" s="32"/>
      <c r="AE830"/>
      <c r="AF830"/>
      <c r="AG830"/>
      <c r="AH830" s="32"/>
      <c r="AI830" s="32"/>
      <c r="AJ830" s="32"/>
      <c r="AK830"/>
      <c r="AL830"/>
      <c r="AM830"/>
      <c r="AN830"/>
      <c r="AO830" s="32"/>
      <c r="AP830" s="32"/>
      <c r="AQ830" s="32"/>
      <c r="AR830" s="32"/>
      <c r="AS830" s="32"/>
      <c r="AT830" s="32"/>
      <c r="AU830" s="32"/>
      <c r="AV830" s="32"/>
      <c r="AW830" s="32"/>
      <c r="AX830"/>
      <c r="AY830"/>
      <c r="AZ830"/>
      <c r="BA830" s="32"/>
      <c r="BB830" s="32"/>
      <c r="BC830" s="32"/>
      <c r="BD830"/>
      <c r="BE830"/>
      <c r="BF830"/>
      <c r="BG830" s="25"/>
      <c r="BH830" s="32"/>
      <c r="BI830" s="32"/>
      <c r="BJ830" s="32"/>
      <c r="BK830" s="32"/>
      <c r="BL830" s="32"/>
      <c r="BM830" s="32"/>
      <c r="BN830" s="32"/>
      <c r="BO830" s="32"/>
      <c r="BP830" s="32"/>
      <c r="BQ830"/>
      <c r="BR830"/>
      <c r="BS830"/>
      <c r="BT830" s="32"/>
      <c r="BU830" s="32"/>
      <c r="BV830" s="32"/>
      <c r="BW830"/>
      <c r="BX830"/>
      <c r="BY830"/>
      <c r="BZ830" s="25"/>
      <c r="CA830" s="32"/>
      <c r="CB830" s="32"/>
      <c r="CC830" s="32"/>
      <c r="CD830" s="32"/>
      <c r="CE830" s="32"/>
      <c r="CF830" s="32"/>
      <c r="CG830" s="32"/>
      <c r="CH830" s="32"/>
      <c r="CI830" s="32"/>
      <c r="CJ830"/>
      <c r="CK830"/>
      <c r="CL830"/>
      <c r="CM830" s="32"/>
      <c r="CN830" s="32"/>
      <c r="CO830" s="32"/>
      <c r="CP830"/>
      <c r="CQ830"/>
      <c r="CR830"/>
      <c r="CS830"/>
      <c r="CT830" s="19"/>
      <c r="CU830" s="19"/>
      <c r="CV830" s="19"/>
      <c r="CW830" s="19"/>
      <c r="CX830" s="19"/>
      <c r="CY830" s="19"/>
      <c r="CZ830" s="19"/>
      <c r="DA830" s="19"/>
    </row>
    <row r="831" spans="2:105" s="18" customFormat="1" x14ac:dyDescent="0.3">
      <c r="B831" s="13"/>
      <c r="C831" s="13"/>
      <c r="D831" s="24"/>
      <c r="E831" s="24"/>
      <c r="F831" s="24"/>
      <c r="G831" s="24"/>
      <c r="H831" s="13"/>
      <c r="I831" s="13"/>
      <c r="J831" s="2"/>
      <c r="K831" s="14"/>
      <c r="L831" s="14"/>
      <c r="M831" s="16"/>
      <c r="N831" s="17"/>
      <c r="O831" s="14"/>
      <c r="P831" s="16"/>
      <c r="Q831" s="16"/>
      <c r="R831" s="17"/>
      <c r="U831" s="19"/>
      <c r="V831" s="32"/>
      <c r="W831" s="32"/>
      <c r="X831" s="32"/>
      <c r="Y831" s="32"/>
      <c r="Z831" s="32"/>
      <c r="AA831" s="32"/>
      <c r="AB831" s="32"/>
      <c r="AC831" s="32"/>
      <c r="AD831" s="32"/>
      <c r="AE831"/>
      <c r="AF831"/>
      <c r="AG831"/>
      <c r="AH831" s="32"/>
      <c r="AI831" s="32"/>
      <c r="AJ831" s="32"/>
      <c r="AK831"/>
      <c r="AL831"/>
      <c r="AM831"/>
      <c r="AN831"/>
      <c r="AO831" s="32"/>
      <c r="AP831" s="32"/>
      <c r="AQ831" s="32"/>
      <c r="AR831" s="32"/>
      <c r="AS831" s="32"/>
      <c r="AT831" s="32"/>
      <c r="AU831" s="32"/>
      <c r="AV831" s="32"/>
      <c r="AW831" s="32"/>
      <c r="AX831"/>
      <c r="AY831"/>
      <c r="AZ831"/>
      <c r="BA831" s="32"/>
      <c r="BB831" s="32"/>
      <c r="BC831" s="32"/>
      <c r="BD831"/>
      <c r="BE831"/>
      <c r="BF831"/>
      <c r="BG831" s="25"/>
      <c r="BH831" s="32"/>
      <c r="BI831" s="32"/>
      <c r="BJ831" s="32"/>
      <c r="BK831" s="32"/>
      <c r="BL831" s="32"/>
      <c r="BM831" s="32"/>
      <c r="BN831" s="32"/>
      <c r="BO831" s="32"/>
      <c r="BP831" s="32"/>
      <c r="BQ831"/>
      <c r="BR831"/>
      <c r="BS831"/>
      <c r="BT831" s="32"/>
      <c r="BU831" s="32"/>
      <c r="BV831" s="32"/>
      <c r="BW831"/>
      <c r="BX831"/>
      <c r="BY831"/>
      <c r="BZ831" s="25"/>
      <c r="CA831" s="32"/>
      <c r="CB831" s="32"/>
      <c r="CC831" s="32"/>
      <c r="CD831" s="32"/>
      <c r="CE831" s="32"/>
      <c r="CF831" s="32"/>
      <c r="CG831" s="32"/>
      <c r="CH831" s="32"/>
      <c r="CI831" s="32"/>
      <c r="CJ831"/>
      <c r="CK831"/>
      <c r="CL831"/>
      <c r="CM831" s="32"/>
      <c r="CN831" s="32"/>
      <c r="CO831" s="32"/>
      <c r="CP831"/>
      <c r="CQ831"/>
      <c r="CR831"/>
      <c r="CS831"/>
      <c r="CT831" s="19"/>
      <c r="CU831" s="19"/>
      <c r="CV831" s="19"/>
      <c r="CW831" s="19"/>
      <c r="CX831" s="19"/>
      <c r="CY831" s="19"/>
      <c r="CZ831" s="19"/>
      <c r="DA831" s="19"/>
    </row>
    <row r="832" spans="2:105" s="18" customFormat="1" x14ac:dyDescent="0.3">
      <c r="B832" s="13"/>
      <c r="C832" s="13"/>
      <c r="D832" s="24"/>
      <c r="E832" s="24"/>
      <c r="F832" s="24"/>
      <c r="G832" s="24"/>
      <c r="H832" s="13"/>
      <c r="I832" s="13"/>
      <c r="J832" s="2"/>
      <c r="K832" s="14"/>
      <c r="L832" s="14"/>
      <c r="M832" s="16"/>
      <c r="N832" s="17"/>
      <c r="O832" s="14"/>
      <c r="P832" s="16"/>
      <c r="Q832" s="16"/>
      <c r="R832" s="17"/>
      <c r="U832" s="19"/>
      <c r="V832" s="32"/>
      <c r="W832" s="32"/>
      <c r="X832" s="32"/>
      <c r="Y832" s="32"/>
      <c r="Z832" s="32"/>
      <c r="AA832" s="32"/>
      <c r="AB832" s="32"/>
      <c r="AC832" s="32"/>
      <c r="AD832" s="32"/>
      <c r="AE832"/>
      <c r="AF832"/>
      <c r="AG832"/>
      <c r="AH832" s="32"/>
      <c r="AI832" s="32"/>
      <c r="AJ832" s="32"/>
      <c r="AK832"/>
      <c r="AL832"/>
      <c r="AM832"/>
      <c r="AN832"/>
      <c r="AO832" s="32"/>
      <c r="AP832" s="32"/>
      <c r="AQ832" s="32"/>
      <c r="AR832" s="32"/>
      <c r="AS832" s="32"/>
      <c r="AT832" s="32"/>
      <c r="AU832" s="32"/>
      <c r="AV832" s="32"/>
      <c r="AW832" s="32"/>
      <c r="AX832"/>
      <c r="AY832"/>
      <c r="AZ832"/>
      <c r="BA832" s="32"/>
      <c r="BB832" s="32"/>
      <c r="BC832" s="32"/>
      <c r="BD832"/>
      <c r="BE832"/>
      <c r="BF832"/>
      <c r="BG832" s="25"/>
      <c r="BH832" s="32"/>
      <c r="BI832" s="32"/>
      <c r="BJ832" s="32"/>
      <c r="BK832" s="32"/>
      <c r="BL832" s="32"/>
      <c r="BM832" s="32"/>
      <c r="BN832" s="32"/>
      <c r="BO832" s="32"/>
      <c r="BP832" s="32"/>
      <c r="BQ832"/>
      <c r="BR832"/>
      <c r="BS832"/>
      <c r="BT832" s="32"/>
      <c r="BU832" s="32"/>
      <c r="BV832" s="32"/>
      <c r="BW832"/>
      <c r="BX832"/>
      <c r="BY832"/>
      <c r="BZ832" s="25"/>
      <c r="CA832" s="32"/>
      <c r="CB832" s="32"/>
      <c r="CC832" s="32"/>
      <c r="CD832" s="32"/>
      <c r="CE832" s="32"/>
      <c r="CF832" s="32"/>
      <c r="CG832" s="32"/>
      <c r="CH832" s="32"/>
      <c r="CI832" s="32"/>
      <c r="CJ832"/>
      <c r="CK832"/>
      <c r="CL832"/>
      <c r="CM832" s="32"/>
      <c r="CN832" s="32"/>
      <c r="CO832" s="32"/>
      <c r="CP832"/>
      <c r="CQ832"/>
      <c r="CR832"/>
      <c r="CS832"/>
      <c r="CT832" s="19"/>
      <c r="CU832" s="19"/>
      <c r="CV832" s="19"/>
      <c r="CW832" s="19"/>
      <c r="CX832" s="19"/>
      <c r="CY832" s="19"/>
      <c r="CZ832" s="19"/>
      <c r="DA832" s="19"/>
    </row>
    <row r="833" spans="2:105" s="18" customFormat="1" x14ac:dyDescent="0.3">
      <c r="B833" s="13"/>
      <c r="C833" s="13"/>
      <c r="D833" s="24"/>
      <c r="E833" s="24"/>
      <c r="F833" s="24"/>
      <c r="G833" s="24"/>
      <c r="H833" s="13"/>
      <c r="I833" s="13"/>
      <c r="J833" s="2"/>
      <c r="K833" s="14"/>
      <c r="L833" s="14"/>
      <c r="M833" s="16"/>
      <c r="N833" s="17"/>
      <c r="O833" s="14"/>
      <c r="P833" s="16"/>
      <c r="Q833" s="16"/>
      <c r="R833" s="17"/>
      <c r="U833" s="19"/>
      <c r="V833" s="32"/>
      <c r="W833" s="32"/>
      <c r="X833" s="32"/>
      <c r="Y833" s="32"/>
      <c r="Z833" s="32"/>
      <c r="AA833" s="32"/>
      <c r="AB833" s="32"/>
      <c r="AC833" s="32"/>
      <c r="AD833" s="32"/>
      <c r="AE833"/>
      <c r="AF833"/>
      <c r="AG833"/>
      <c r="AH833" s="32"/>
      <c r="AI833" s="32"/>
      <c r="AJ833" s="32"/>
      <c r="AK833"/>
      <c r="AL833"/>
      <c r="AM833"/>
      <c r="AN833"/>
      <c r="AO833" s="32"/>
      <c r="AP833" s="32"/>
      <c r="AQ833" s="32"/>
      <c r="AR833" s="32"/>
      <c r="AS833" s="32"/>
      <c r="AT833" s="32"/>
      <c r="AU833" s="32"/>
      <c r="AV833" s="32"/>
      <c r="AW833" s="32"/>
      <c r="AX833"/>
      <c r="AY833"/>
      <c r="AZ833"/>
      <c r="BA833" s="32"/>
      <c r="BB833" s="32"/>
      <c r="BC833" s="32"/>
      <c r="BD833"/>
      <c r="BE833"/>
      <c r="BF833"/>
      <c r="BG833" s="25"/>
      <c r="BH833" s="32"/>
      <c r="BI833" s="32"/>
      <c r="BJ833" s="32"/>
      <c r="BK833" s="32"/>
      <c r="BL833" s="32"/>
      <c r="BM833" s="32"/>
      <c r="BN833" s="32"/>
      <c r="BO833" s="32"/>
      <c r="BP833" s="32"/>
      <c r="BQ833"/>
      <c r="BR833"/>
      <c r="BS833"/>
      <c r="BT833" s="32"/>
      <c r="BU833" s="32"/>
      <c r="BV833" s="32"/>
      <c r="BW833"/>
      <c r="BX833"/>
      <c r="BY833"/>
      <c r="BZ833" s="25"/>
      <c r="CA833" s="32"/>
      <c r="CB833" s="32"/>
      <c r="CC833" s="32"/>
      <c r="CD833" s="32"/>
      <c r="CE833" s="32"/>
      <c r="CF833" s="32"/>
      <c r="CG833" s="32"/>
      <c r="CH833" s="32"/>
      <c r="CI833" s="32"/>
      <c r="CJ833"/>
      <c r="CK833"/>
      <c r="CL833"/>
      <c r="CM833" s="32"/>
      <c r="CN833" s="32"/>
      <c r="CO833" s="32"/>
      <c r="CP833"/>
      <c r="CQ833"/>
      <c r="CR833"/>
      <c r="CS833"/>
      <c r="CT833" s="19"/>
      <c r="CU833" s="19"/>
      <c r="CV833" s="19"/>
      <c r="CW833" s="19"/>
      <c r="CX833" s="19"/>
      <c r="CY833" s="19"/>
      <c r="CZ833" s="19"/>
      <c r="DA833" s="19"/>
    </row>
    <row r="834" spans="2:105" s="18" customFormat="1" x14ac:dyDescent="0.3">
      <c r="B834" s="13"/>
      <c r="C834" s="13"/>
      <c r="D834" s="24"/>
      <c r="E834" s="24"/>
      <c r="F834" s="24"/>
      <c r="G834" s="24"/>
      <c r="H834" s="13"/>
      <c r="I834" s="13"/>
      <c r="J834" s="2"/>
      <c r="K834" s="14"/>
      <c r="L834" s="14"/>
      <c r="M834" s="16"/>
      <c r="N834" s="17"/>
      <c r="O834" s="14"/>
      <c r="P834" s="16"/>
      <c r="Q834" s="16"/>
      <c r="R834" s="17"/>
      <c r="U834" s="19"/>
      <c r="V834" s="32"/>
      <c r="W834" s="32"/>
      <c r="X834" s="32"/>
      <c r="Y834" s="32"/>
      <c r="Z834" s="32"/>
      <c r="AA834" s="32"/>
      <c r="AB834" s="32"/>
      <c r="AC834" s="32"/>
      <c r="AD834" s="32"/>
      <c r="AE834"/>
      <c r="AF834"/>
      <c r="AG834"/>
      <c r="AH834" s="32"/>
      <c r="AI834" s="32"/>
      <c r="AJ834" s="32"/>
      <c r="AK834"/>
      <c r="AL834"/>
      <c r="AM834"/>
      <c r="AN834"/>
      <c r="AO834" s="32"/>
      <c r="AP834" s="32"/>
      <c r="AQ834" s="32"/>
      <c r="AR834" s="32"/>
      <c r="AS834" s="32"/>
      <c r="AT834" s="32"/>
      <c r="AU834" s="32"/>
      <c r="AV834" s="32"/>
      <c r="AW834" s="32"/>
      <c r="AX834"/>
      <c r="AY834"/>
      <c r="AZ834"/>
      <c r="BA834" s="32"/>
      <c r="BB834" s="32"/>
      <c r="BC834" s="32"/>
      <c r="BD834"/>
      <c r="BE834"/>
      <c r="BF834"/>
      <c r="BG834" s="25"/>
      <c r="BH834" s="32"/>
      <c r="BI834" s="32"/>
      <c r="BJ834" s="32"/>
      <c r="BK834" s="32"/>
      <c r="BL834" s="32"/>
      <c r="BM834" s="32"/>
      <c r="BN834" s="32"/>
      <c r="BO834" s="32"/>
      <c r="BP834" s="32"/>
      <c r="BQ834"/>
      <c r="BR834"/>
      <c r="BS834"/>
      <c r="BT834" s="32"/>
      <c r="BU834" s="32"/>
      <c r="BV834" s="32"/>
      <c r="BW834"/>
      <c r="BX834"/>
      <c r="BY834"/>
      <c r="BZ834" s="25"/>
      <c r="CA834" s="32"/>
      <c r="CB834" s="32"/>
      <c r="CC834" s="32"/>
      <c r="CD834" s="32"/>
      <c r="CE834" s="32"/>
      <c r="CF834" s="32"/>
      <c r="CG834" s="32"/>
      <c r="CH834" s="32"/>
      <c r="CI834" s="32"/>
      <c r="CJ834"/>
      <c r="CK834"/>
      <c r="CL834"/>
      <c r="CM834" s="32"/>
      <c r="CN834" s="32"/>
      <c r="CO834" s="32"/>
      <c r="CP834"/>
      <c r="CQ834"/>
      <c r="CR834"/>
      <c r="CS834"/>
      <c r="CT834" s="19"/>
      <c r="CU834" s="19"/>
      <c r="CV834" s="19"/>
      <c r="CW834" s="19"/>
      <c r="CX834" s="19"/>
      <c r="CY834" s="19"/>
      <c r="CZ834" s="19"/>
      <c r="DA834" s="19"/>
    </row>
    <row r="835" spans="2:105" s="18" customFormat="1" x14ac:dyDescent="0.3">
      <c r="B835" s="13"/>
      <c r="C835" s="13"/>
      <c r="D835" s="24"/>
      <c r="E835" s="24"/>
      <c r="F835" s="24"/>
      <c r="G835" s="24"/>
      <c r="H835" s="13"/>
      <c r="I835" s="13"/>
      <c r="J835" s="2"/>
      <c r="K835" s="14"/>
      <c r="L835" s="14"/>
      <c r="M835" s="16"/>
      <c r="N835" s="17"/>
      <c r="O835" s="14"/>
      <c r="P835" s="16"/>
      <c r="Q835" s="16"/>
      <c r="R835" s="17"/>
      <c r="U835" s="19"/>
      <c r="V835" s="32"/>
      <c r="W835" s="32"/>
      <c r="X835" s="32"/>
      <c r="Y835" s="32"/>
      <c r="Z835" s="32"/>
      <c r="AA835" s="32"/>
      <c r="AB835" s="32"/>
      <c r="AC835" s="32"/>
      <c r="AD835" s="32"/>
      <c r="AE835"/>
      <c r="AF835"/>
      <c r="AG835"/>
      <c r="AH835" s="32"/>
      <c r="AI835" s="32"/>
      <c r="AJ835" s="32"/>
      <c r="AK835"/>
      <c r="AL835"/>
      <c r="AM835"/>
      <c r="AN835"/>
      <c r="AO835" s="32"/>
      <c r="AP835" s="32"/>
      <c r="AQ835" s="32"/>
      <c r="AR835" s="32"/>
      <c r="AS835" s="32"/>
      <c r="AT835" s="32"/>
      <c r="AU835" s="32"/>
      <c r="AV835" s="32"/>
      <c r="AW835" s="32"/>
      <c r="AX835"/>
      <c r="AY835"/>
      <c r="AZ835"/>
      <c r="BA835" s="32"/>
      <c r="BB835" s="32"/>
      <c r="BC835" s="32"/>
      <c r="BD835"/>
      <c r="BE835"/>
      <c r="BF835"/>
      <c r="BG835" s="25"/>
      <c r="BH835" s="32"/>
      <c r="BI835" s="32"/>
      <c r="BJ835" s="32"/>
      <c r="BK835" s="32"/>
      <c r="BL835" s="32"/>
      <c r="BM835" s="32"/>
      <c r="BN835" s="32"/>
      <c r="BO835" s="32"/>
      <c r="BP835" s="32"/>
      <c r="BQ835"/>
      <c r="BR835"/>
      <c r="BS835"/>
      <c r="BT835" s="32"/>
      <c r="BU835" s="32"/>
      <c r="BV835" s="32"/>
      <c r="BW835"/>
      <c r="BX835"/>
      <c r="BY835"/>
      <c r="BZ835" s="25"/>
      <c r="CA835" s="32"/>
      <c r="CB835" s="32"/>
      <c r="CC835" s="32"/>
      <c r="CD835" s="32"/>
      <c r="CE835" s="32"/>
      <c r="CF835" s="32"/>
      <c r="CG835" s="32"/>
      <c r="CH835" s="32"/>
      <c r="CI835" s="32"/>
      <c r="CJ835"/>
      <c r="CK835"/>
      <c r="CL835"/>
      <c r="CM835" s="32"/>
      <c r="CN835" s="32"/>
      <c r="CO835" s="32"/>
      <c r="CP835"/>
      <c r="CQ835"/>
      <c r="CR835"/>
      <c r="CS835"/>
      <c r="CT835" s="19"/>
      <c r="CU835" s="19"/>
      <c r="CV835" s="19"/>
      <c r="CW835" s="19"/>
      <c r="CX835" s="19"/>
      <c r="CY835" s="19"/>
      <c r="CZ835" s="19"/>
      <c r="DA835" s="19"/>
    </row>
    <row r="836" spans="2:105" s="18" customFormat="1" x14ac:dyDescent="0.3">
      <c r="B836" s="13"/>
      <c r="C836" s="13"/>
      <c r="D836" s="24"/>
      <c r="E836" s="24"/>
      <c r="F836" s="24"/>
      <c r="G836" s="24"/>
      <c r="H836" s="13"/>
      <c r="I836" s="13"/>
      <c r="J836" s="2"/>
      <c r="K836" s="14"/>
      <c r="L836" s="14"/>
      <c r="M836" s="16"/>
      <c r="N836" s="17"/>
      <c r="O836" s="14"/>
      <c r="P836" s="16"/>
      <c r="Q836" s="16"/>
      <c r="R836" s="17"/>
      <c r="U836" s="19"/>
      <c r="V836" s="32"/>
      <c r="W836" s="32"/>
      <c r="X836" s="32"/>
      <c r="Y836" s="32"/>
      <c r="Z836" s="32"/>
      <c r="AA836" s="32"/>
      <c r="AB836" s="32"/>
      <c r="AC836" s="32"/>
      <c r="AD836" s="32"/>
      <c r="AE836"/>
      <c r="AF836"/>
      <c r="AG836"/>
      <c r="AH836" s="32"/>
      <c r="AI836" s="32"/>
      <c r="AJ836" s="32"/>
      <c r="AK836"/>
      <c r="AL836"/>
      <c r="AM836"/>
      <c r="AN836"/>
      <c r="AO836" s="32"/>
      <c r="AP836" s="32"/>
      <c r="AQ836" s="32"/>
      <c r="AR836" s="32"/>
      <c r="AS836" s="32"/>
      <c r="AT836" s="32"/>
      <c r="AU836" s="32"/>
      <c r="AV836" s="32"/>
      <c r="AW836" s="32"/>
      <c r="AX836"/>
      <c r="AY836"/>
      <c r="AZ836"/>
      <c r="BA836" s="32"/>
      <c r="BB836" s="32"/>
      <c r="BC836" s="32"/>
      <c r="BD836"/>
      <c r="BE836"/>
      <c r="BF836"/>
      <c r="BG836" s="25"/>
      <c r="BH836" s="32"/>
      <c r="BI836" s="32"/>
      <c r="BJ836" s="32"/>
      <c r="BK836" s="32"/>
      <c r="BL836" s="32"/>
      <c r="BM836" s="32"/>
      <c r="BN836" s="32"/>
      <c r="BO836" s="32"/>
      <c r="BP836" s="32"/>
      <c r="BQ836"/>
      <c r="BR836"/>
      <c r="BS836"/>
      <c r="BT836" s="32"/>
      <c r="BU836" s="32"/>
      <c r="BV836" s="32"/>
      <c r="BW836"/>
      <c r="BX836"/>
      <c r="BY836"/>
      <c r="BZ836" s="25"/>
      <c r="CA836" s="32"/>
      <c r="CB836" s="32"/>
      <c r="CC836" s="32"/>
      <c r="CD836" s="32"/>
      <c r="CE836" s="32"/>
      <c r="CF836" s="32"/>
      <c r="CG836" s="32"/>
      <c r="CH836" s="32"/>
      <c r="CI836" s="32"/>
      <c r="CJ836"/>
      <c r="CK836"/>
      <c r="CL836"/>
      <c r="CM836" s="32"/>
      <c r="CN836" s="32"/>
      <c r="CO836" s="32"/>
      <c r="CP836"/>
      <c r="CQ836"/>
      <c r="CR836"/>
      <c r="CS836"/>
      <c r="CT836" s="19"/>
      <c r="CU836" s="19"/>
      <c r="CV836" s="19"/>
      <c r="CW836" s="19"/>
      <c r="CX836" s="19"/>
      <c r="CY836" s="19"/>
      <c r="CZ836" s="19"/>
      <c r="DA836" s="19"/>
    </row>
    <row r="837" spans="2:105" s="18" customFormat="1" x14ac:dyDescent="0.3">
      <c r="B837" s="13"/>
      <c r="C837" s="13"/>
      <c r="D837" s="24"/>
      <c r="E837" s="24"/>
      <c r="F837" s="24"/>
      <c r="G837" s="24"/>
      <c r="H837" s="13"/>
      <c r="I837" s="13"/>
      <c r="J837" s="2"/>
      <c r="K837" s="14"/>
      <c r="L837" s="14"/>
      <c r="M837" s="16"/>
      <c r="N837" s="17"/>
      <c r="O837" s="14"/>
      <c r="P837" s="16"/>
      <c r="Q837" s="16"/>
      <c r="R837" s="17"/>
      <c r="U837" s="19"/>
      <c r="V837" s="32"/>
      <c r="W837" s="32"/>
      <c r="X837" s="32"/>
      <c r="Y837" s="32"/>
      <c r="Z837" s="32"/>
      <c r="AA837" s="32"/>
      <c r="AB837" s="32"/>
      <c r="AC837" s="32"/>
      <c r="AD837" s="32"/>
      <c r="AE837"/>
      <c r="AF837"/>
      <c r="AG837"/>
      <c r="AH837" s="32"/>
      <c r="AI837" s="32"/>
      <c r="AJ837" s="32"/>
      <c r="AK837"/>
      <c r="AL837"/>
      <c r="AM837"/>
      <c r="AN837"/>
      <c r="AO837" s="32"/>
      <c r="AP837" s="32"/>
      <c r="AQ837" s="32"/>
      <c r="AR837" s="32"/>
      <c r="AS837" s="32"/>
      <c r="AT837" s="32"/>
      <c r="AU837" s="32"/>
      <c r="AV837" s="32"/>
      <c r="AW837" s="32"/>
      <c r="AX837"/>
      <c r="AY837"/>
      <c r="AZ837"/>
      <c r="BA837" s="32"/>
      <c r="BB837" s="32"/>
      <c r="BC837" s="32"/>
      <c r="BD837"/>
      <c r="BE837"/>
      <c r="BF837"/>
      <c r="BG837" s="25"/>
      <c r="BH837" s="32"/>
      <c r="BI837" s="32"/>
      <c r="BJ837" s="32"/>
      <c r="BK837" s="32"/>
      <c r="BL837" s="32"/>
      <c r="BM837" s="32"/>
      <c r="BN837" s="32"/>
      <c r="BO837" s="32"/>
      <c r="BP837" s="32"/>
      <c r="BQ837"/>
      <c r="BR837"/>
      <c r="BS837"/>
      <c r="BT837" s="32"/>
      <c r="BU837" s="32"/>
      <c r="BV837" s="32"/>
      <c r="BW837"/>
      <c r="BX837"/>
      <c r="BY837"/>
      <c r="BZ837" s="25"/>
      <c r="CA837" s="32"/>
      <c r="CB837" s="32"/>
      <c r="CC837" s="32"/>
      <c r="CD837" s="32"/>
      <c r="CE837" s="32"/>
      <c r="CF837" s="32"/>
      <c r="CG837" s="32"/>
      <c r="CH837" s="32"/>
      <c r="CI837" s="32"/>
      <c r="CJ837"/>
      <c r="CK837"/>
      <c r="CL837"/>
      <c r="CM837" s="32"/>
      <c r="CN837" s="32"/>
      <c r="CO837" s="32"/>
      <c r="CP837"/>
      <c r="CQ837"/>
      <c r="CR837"/>
      <c r="CS837"/>
      <c r="CT837" s="19"/>
      <c r="CU837" s="19"/>
      <c r="CV837" s="19"/>
      <c r="CW837" s="19"/>
      <c r="CX837" s="19"/>
      <c r="CY837" s="19"/>
      <c r="CZ837" s="19"/>
      <c r="DA837" s="19"/>
    </row>
    <row r="838" spans="2:105" s="18" customFormat="1" x14ac:dyDescent="0.3">
      <c r="B838" s="13"/>
      <c r="C838" s="13"/>
      <c r="D838" s="24"/>
      <c r="E838" s="24"/>
      <c r="F838" s="24"/>
      <c r="G838" s="24"/>
      <c r="H838" s="13"/>
      <c r="I838" s="13"/>
      <c r="J838" s="2"/>
      <c r="K838" s="14"/>
      <c r="L838" s="14"/>
      <c r="M838" s="16"/>
      <c r="N838" s="17"/>
      <c r="O838" s="14"/>
      <c r="P838" s="16"/>
      <c r="Q838" s="16"/>
      <c r="R838" s="17"/>
      <c r="U838" s="19"/>
      <c r="V838" s="32"/>
      <c r="W838" s="32"/>
      <c r="X838" s="32"/>
      <c r="Y838" s="32"/>
      <c r="Z838" s="32"/>
      <c r="AA838" s="32"/>
      <c r="AB838" s="32"/>
      <c r="AC838" s="32"/>
      <c r="AD838" s="32"/>
      <c r="AE838"/>
      <c r="AF838"/>
      <c r="AG838"/>
      <c r="AH838" s="32"/>
      <c r="AI838" s="32"/>
      <c r="AJ838" s="32"/>
      <c r="AK838"/>
      <c r="AL838"/>
      <c r="AM838"/>
      <c r="AN838"/>
      <c r="AO838" s="32"/>
      <c r="AP838" s="32"/>
      <c r="AQ838" s="32"/>
      <c r="AR838" s="32"/>
      <c r="AS838" s="32"/>
      <c r="AT838" s="32"/>
      <c r="AU838" s="32"/>
      <c r="AV838" s="32"/>
      <c r="AW838" s="32"/>
      <c r="AX838"/>
      <c r="AY838"/>
      <c r="AZ838"/>
      <c r="BA838" s="32"/>
      <c r="BB838" s="32"/>
      <c r="BC838" s="32"/>
      <c r="BD838"/>
      <c r="BE838"/>
      <c r="BF838"/>
      <c r="BG838" s="25"/>
      <c r="BH838" s="32"/>
      <c r="BI838" s="32"/>
      <c r="BJ838" s="32"/>
      <c r="BK838" s="32"/>
      <c r="BL838" s="32"/>
      <c r="BM838" s="32"/>
      <c r="BN838" s="32"/>
      <c r="BO838" s="32"/>
      <c r="BP838" s="32"/>
      <c r="BQ838"/>
      <c r="BR838"/>
      <c r="BS838"/>
      <c r="BT838" s="32"/>
      <c r="BU838" s="32"/>
      <c r="BV838" s="32"/>
      <c r="BW838"/>
      <c r="BX838"/>
      <c r="BY838"/>
      <c r="BZ838" s="25"/>
      <c r="CA838" s="32"/>
      <c r="CB838" s="32"/>
      <c r="CC838" s="32"/>
      <c r="CD838" s="32"/>
      <c r="CE838" s="32"/>
      <c r="CF838" s="32"/>
      <c r="CG838" s="32"/>
      <c r="CH838" s="32"/>
      <c r="CI838" s="32"/>
      <c r="CJ838"/>
      <c r="CK838"/>
      <c r="CL838"/>
      <c r="CM838" s="32"/>
      <c r="CN838" s="32"/>
      <c r="CO838" s="32"/>
      <c r="CP838"/>
      <c r="CQ838"/>
      <c r="CR838"/>
      <c r="CS838"/>
      <c r="CT838" s="19"/>
      <c r="CU838" s="19"/>
      <c r="CV838" s="19"/>
      <c r="CW838" s="19"/>
      <c r="CX838" s="19"/>
      <c r="CY838" s="19"/>
      <c r="CZ838" s="19"/>
      <c r="DA838" s="19"/>
    </row>
    <row r="839" spans="2:105" s="18" customFormat="1" x14ac:dyDescent="0.3">
      <c r="B839" s="13"/>
      <c r="C839" s="13"/>
      <c r="D839" s="24"/>
      <c r="E839" s="24"/>
      <c r="F839" s="24"/>
      <c r="G839" s="24"/>
      <c r="H839" s="13"/>
      <c r="I839" s="13"/>
      <c r="J839" s="2"/>
      <c r="K839" s="14"/>
      <c r="L839" s="14"/>
      <c r="M839" s="16"/>
      <c r="N839" s="17"/>
      <c r="O839" s="14"/>
      <c r="P839" s="16"/>
      <c r="Q839" s="16"/>
      <c r="R839" s="17"/>
      <c r="U839" s="19"/>
      <c r="V839" s="32"/>
      <c r="W839" s="32"/>
      <c r="X839" s="32"/>
      <c r="Y839" s="32"/>
      <c r="Z839" s="32"/>
      <c r="AA839" s="32"/>
      <c r="AB839" s="32"/>
      <c r="AC839" s="32"/>
      <c r="AD839" s="32"/>
      <c r="AE839"/>
      <c r="AF839"/>
      <c r="AG839"/>
      <c r="AH839" s="32"/>
      <c r="AI839" s="32"/>
      <c r="AJ839" s="32"/>
      <c r="AK839"/>
      <c r="AL839"/>
      <c r="AM839"/>
      <c r="AN839"/>
      <c r="AO839" s="32"/>
      <c r="AP839" s="32"/>
      <c r="AQ839" s="32"/>
      <c r="AR839" s="32"/>
      <c r="AS839" s="32"/>
      <c r="AT839" s="32"/>
      <c r="AU839" s="32"/>
      <c r="AV839" s="32"/>
      <c r="AW839" s="32"/>
      <c r="AX839"/>
      <c r="AY839"/>
      <c r="AZ839"/>
      <c r="BA839" s="32"/>
      <c r="BB839" s="32"/>
      <c r="BC839" s="32"/>
      <c r="BD839"/>
      <c r="BE839"/>
      <c r="BF839"/>
      <c r="BG839" s="25"/>
      <c r="BH839" s="32"/>
      <c r="BI839" s="32"/>
      <c r="BJ839" s="32"/>
      <c r="BK839" s="32"/>
      <c r="BL839" s="32"/>
      <c r="BM839" s="32"/>
      <c r="BN839" s="32"/>
      <c r="BO839" s="32"/>
      <c r="BP839" s="32"/>
      <c r="BQ839"/>
      <c r="BR839"/>
      <c r="BS839"/>
      <c r="BT839" s="32"/>
      <c r="BU839" s="32"/>
      <c r="BV839" s="32"/>
      <c r="BW839"/>
      <c r="BX839"/>
      <c r="BY839"/>
      <c r="BZ839" s="25"/>
      <c r="CA839" s="32"/>
      <c r="CB839" s="32"/>
      <c r="CC839" s="32"/>
      <c r="CD839" s="32"/>
      <c r="CE839" s="32"/>
      <c r="CF839" s="32"/>
      <c r="CG839" s="32"/>
      <c r="CH839" s="32"/>
      <c r="CI839" s="32"/>
      <c r="CJ839"/>
      <c r="CK839"/>
      <c r="CL839"/>
      <c r="CM839" s="32"/>
      <c r="CN839" s="32"/>
      <c r="CO839" s="32"/>
      <c r="CP839"/>
      <c r="CQ839"/>
      <c r="CR839"/>
      <c r="CS839"/>
      <c r="CT839" s="19"/>
      <c r="CU839" s="19"/>
      <c r="CV839" s="19"/>
      <c r="CW839" s="19"/>
      <c r="CX839" s="19"/>
      <c r="CY839" s="19"/>
      <c r="CZ839" s="19"/>
      <c r="DA839" s="19"/>
    </row>
    <row r="840" spans="2:105" s="18" customFormat="1" x14ac:dyDescent="0.3">
      <c r="B840" s="13"/>
      <c r="C840" s="13"/>
      <c r="D840" s="24"/>
      <c r="E840" s="24"/>
      <c r="F840" s="24"/>
      <c r="G840" s="24"/>
      <c r="H840" s="13"/>
      <c r="I840" s="13"/>
      <c r="J840" s="2"/>
      <c r="K840" s="14"/>
      <c r="L840" s="14"/>
      <c r="M840" s="16"/>
      <c r="N840" s="17"/>
      <c r="O840" s="14"/>
      <c r="P840" s="16"/>
      <c r="Q840" s="16"/>
      <c r="R840" s="17"/>
      <c r="U840" s="19"/>
      <c r="V840" s="32"/>
      <c r="W840" s="32"/>
      <c r="X840" s="32"/>
      <c r="Y840" s="32"/>
      <c r="Z840" s="32"/>
      <c r="AA840" s="32"/>
      <c r="AB840" s="32"/>
      <c r="AC840" s="32"/>
      <c r="AD840" s="32"/>
      <c r="AE840"/>
      <c r="AF840"/>
      <c r="AG840"/>
      <c r="AH840" s="32"/>
      <c r="AI840" s="32"/>
      <c r="AJ840" s="32"/>
      <c r="AK840"/>
      <c r="AL840"/>
      <c r="AM840"/>
      <c r="AN840"/>
      <c r="AO840" s="32"/>
      <c r="AP840" s="32"/>
      <c r="AQ840" s="32"/>
      <c r="AR840" s="32"/>
      <c r="AS840" s="32"/>
      <c r="AT840" s="32"/>
      <c r="AU840" s="32"/>
      <c r="AV840" s="32"/>
      <c r="AW840" s="32"/>
      <c r="AX840"/>
      <c r="AY840"/>
      <c r="AZ840"/>
      <c r="BA840" s="32"/>
      <c r="BB840" s="32"/>
      <c r="BC840" s="32"/>
      <c r="BD840"/>
      <c r="BE840"/>
      <c r="BF840"/>
      <c r="BG840" s="25"/>
      <c r="BH840" s="32"/>
      <c r="BI840" s="32"/>
      <c r="BJ840" s="32"/>
      <c r="BK840" s="32"/>
      <c r="BL840" s="32"/>
      <c r="BM840" s="32"/>
      <c r="BN840" s="32"/>
      <c r="BO840" s="32"/>
      <c r="BP840" s="32"/>
      <c r="BQ840"/>
      <c r="BR840"/>
      <c r="BS840"/>
      <c r="BT840" s="32"/>
      <c r="BU840" s="32"/>
      <c r="BV840" s="32"/>
      <c r="BW840"/>
      <c r="BX840"/>
      <c r="BY840"/>
      <c r="BZ840" s="25"/>
      <c r="CA840" s="32"/>
      <c r="CB840" s="32"/>
      <c r="CC840" s="32"/>
      <c r="CD840" s="32"/>
      <c r="CE840" s="32"/>
      <c r="CF840" s="32"/>
      <c r="CG840" s="32"/>
      <c r="CH840" s="32"/>
      <c r="CI840" s="32"/>
      <c r="CJ840"/>
      <c r="CK840"/>
      <c r="CL840"/>
      <c r="CM840" s="32"/>
      <c r="CN840" s="32"/>
      <c r="CO840" s="32"/>
      <c r="CP840"/>
      <c r="CQ840"/>
      <c r="CR840"/>
      <c r="CS840"/>
      <c r="CT840" s="19"/>
      <c r="CU840" s="19"/>
      <c r="CV840" s="19"/>
      <c r="CW840" s="19"/>
      <c r="CX840" s="19"/>
      <c r="CY840" s="19"/>
      <c r="CZ840" s="19"/>
      <c r="DA840" s="19"/>
    </row>
    <row r="841" spans="2:105" s="18" customFormat="1" x14ac:dyDescent="0.3">
      <c r="B841" s="13"/>
      <c r="C841" s="13"/>
      <c r="D841" s="24"/>
      <c r="E841" s="24"/>
      <c r="F841" s="24"/>
      <c r="G841" s="24"/>
      <c r="H841" s="13"/>
      <c r="I841" s="13"/>
      <c r="J841" s="2"/>
      <c r="K841" s="14"/>
      <c r="L841" s="14"/>
      <c r="M841" s="16"/>
      <c r="N841" s="17"/>
      <c r="O841" s="14"/>
      <c r="P841" s="16"/>
      <c r="Q841" s="16"/>
      <c r="R841" s="17"/>
      <c r="U841" s="19"/>
      <c r="V841" s="32"/>
      <c r="W841" s="32"/>
      <c r="X841" s="32"/>
      <c r="Y841" s="32"/>
      <c r="Z841" s="32"/>
      <c r="AA841" s="32"/>
      <c r="AB841" s="32"/>
      <c r="AC841" s="32"/>
      <c r="AD841" s="32"/>
      <c r="AE841"/>
      <c r="AF841"/>
      <c r="AG841"/>
      <c r="AH841" s="32"/>
      <c r="AI841" s="32"/>
      <c r="AJ841" s="32"/>
      <c r="AK841"/>
      <c r="AL841"/>
      <c r="AM841"/>
      <c r="AN841"/>
      <c r="AO841" s="32"/>
      <c r="AP841" s="32"/>
      <c r="AQ841" s="32"/>
      <c r="AR841" s="32"/>
      <c r="AS841" s="32"/>
      <c r="AT841" s="32"/>
      <c r="AU841" s="32"/>
      <c r="AV841" s="32"/>
      <c r="AW841" s="32"/>
      <c r="AX841"/>
      <c r="AY841"/>
      <c r="AZ841"/>
      <c r="BA841" s="32"/>
      <c r="BB841" s="32"/>
      <c r="BC841" s="32"/>
      <c r="BD841"/>
      <c r="BE841"/>
      <c r="BF841"/>
      <c r="BG841" s="25"/>
      <c r="BH841" s="32"/>
      <c r="BI841" s="32"/>
      <c r="BJ841" s="32"/>
      <c r="BK841" s="32"/>
      <c r="BL841" s="32"/>
      <c r="BM841" s="32"/>
      <c r="BN841" s="32"/>
      <c r="BO841" s="32"/>
      <c r="BP841" s="32"/>
      <c r="BQ841"/>
      <c r="BR841"/>
      <c r="BS841"/>
      <c r="BT841" s="32"/>
      <c r="BU841" s="32"/>
      <c r="BV841" s="32"/>
      <c r="BW841"/>
      <c r="BX841"/>
      <c r="BY841"/>
      <c r="BZ841" s="25"/>
      <c r="CA841" s="32"/>
      <c r="CB841" s="32"/>
      <c r="CC841" s="32"/>
      <c r="CD841" s="32"/>
      <c r="CE841" s="32"/>
      <c r="CF841" s="32"/>
      <c r="CG841" s="32"/>
      <c r="CH841" s="32"/>
      <c r="CI841" s="32"/>
      <c r="CJ841"/>
      <c r="CK841"/>
      <c r="CL841"/>
      <c r="CM841" s="32"/>
      <c r="CN841" s="32"/>
      <c r="CO841" s="32"/>
      <c r="CP841"/>
      <c r="CQ841"/>
      <c r="CR841"/>
      <c r="CS841"/>
      <c r="CT841" s="19"/>
      <c r="CU841" s="19"/>
      <c r="CV841" s="19"/>
      <c r="CW841" s="19"/>
      <c r="CX841" s="19"/>
      <c r="CY841" s="19"/>
      <c r="CZ841" s="19"/>
      <c r="DA841" s="19"/>
    </row>
    <row r="842" spans="2:105" s="18" customFormat="1" x14ac:dyDescent="0.3">
      <c r="B842" s="13"/>
      <c r="C842" s="13"/>
      <c r="D842" s="24"/>
      <c r="E842" s="24"/>
      <c r="F842" s="24"/>
      <c r="G842" s="24"/>
      <c r="H842" s="13"/>
      <c r="I842" s="13"/>
      <c r="J842" s="2"/>
      <c r="K842" s="14"/>
      <c r="L842" s="14"/>
      <c r="M842" s="16"/>
      <c r="N842" s="17"/>
      <c r="O842" s="14"/>
      <c r="P842" s="16"/>
      <c r="Q842" s="16"/>
      <c r="R842" s="17"/>
      <c r="U842" s="19"/>
      <c r="V842" s="32"/>
      <c r="W842" s="32"/>
      <c r="X842" s="32"/>
      <c r="Y842" s="32"/>
      <c r="Z842" s="32"/>
      <c r="AA842" s="32"/>
      <c r="AB842" s="32"/>
      <c r="AC842" s="32"/>
      <c r="AD842" s="32"/>
      <c r="AE842"/>
      <c r="AF842"/>
      <c r="AG842"/>
      <c r="AH842" s="32"/>
      <c r="AI842" s="32"/>
      <c r="AJ842" s="32"/>
      <c r="AK842"/>
      <c r="AL842"/>
      <c r="AM842"/>
      <c r="AN842"/>
      <c r="AO842" s="32"/>
      <c r="AP842" s="32"/>
      <c r="AQ842" s="32"/>
      <c r="AR842" s="32"/>
      <c r="AS842" s="32"/>
      <c r="AT842" s="32"/>
      <c r="AU842" s="32"/>
      <c r="AV842" s="32"/>
      <c r="AW842" s="32"/>
      <c r="AX842"/>
      <c r="AY842"/>
      <c r="AZ842"/>
      <c r="BA842" s="32"/>
      <c r="BB842" s="32"/>
      <c r="BC842" s="32"/>
      <c r="BD842"/>
      <c r="BE842"/>
      <c r="BF842"/>
      <c r="BG842" s="25"/>
      <c r="BH842" s="32"/>
      <c r="BI842" s="32"/>
      <c r="BJ842" s="32"/>
      <c r="BK842" s="32"/>
      <c r="BL842" s="32"/>
      <c r="BM842" s="32"/>
      <c r="BN842" s="32"/>
      <c r="BO842" s="32"/>
      <c r="BP842" s="32"/>
      <c r="BQ842"/>
      <c r="BR842"/>
      <c r="BS842"/>
      <c r="BT842" s="32"/>
      <c r="BU842" s="32"/>
      <c r="BV842" s="32"/>
      <c r="BW842"/>
      <c r="BX842"/>
      <c r="BY842"/>
      <c r="BZ842" s="25"/>
      <c r="CA842" s="32"/>
      <c r="CB842" s="32"/>
      <c r="CC842" s="32"/>
      <c r="CD842" s="32"/>
      <c r="CE842" s="32"/>
      <c r="CF842" s="32"/>
      <c r="CG842" s="32"/>
      <c r="CH842" s="32"/>
      <c r="CI842" s="32"/>
      <c r="CJ842"/>
      <c r="CK842"/>
      <c r="CL842"/>
      <c r="CM842" s="32"/>
      <c r="CN842" s="32"/>
      <c r="CO842" s="32"/>
      <c r="CP842"/>
      <c r="CQ842"/>
      <c r="CR842"/>
      <c r="CS842"/>
      <c r="CT842" s="19"/>
      <c r="CU842" s="19"/>
      <c r="CV842" s="19"/>
      <c r="CW842" s="19"/>
      <c r="CX842" s="19"/>
      <c r="CY842" s="19"/>
      <c r="CZ842" s="19"/>
      <c r="DA842" s="19"/>
    </row>
    <row r="843" spans="2:105" s="18" customFormat="1" x14ac:dyDescent="0.3">
      <c r="B843" s="13"/>
      <c r="C843" s="13"/>
      <c r="D843" s="24"/>
      <c r="E843" s="24"/>
      <c r="F843" s="24"/>
      <c r="G843" s="24"/>
      <c r="H843" s="13"/>
      <c r="I843" s="13"/>
      <c r="J843" s="2"/>
      <c r="K843" s="14"/>
      <c r="L843" s="14"/>
      <c r="M843" s="16"/>
      <c r="N843" s="17"/>
      <c r="O843" s="14"/>
      <c r="P843" s="16"/>
      <c r="Q843" s="16"/>
      <c r="R843" s="17"/>
      <c r="U843" s="19"/>
      <c r="V843" s="32"/>
      <c r="W843" s="32"/>
      <c r="X843" s="32"/>
      <c r="Y843" s="32"/>
      <c r="Z843" s="32"/>
      <c r="AA843" s="32"/>
      <c r="AB843" s="32"/>
      <c r="AC843" s="32"/>
      <c r="AD843" s="32"/>
      <c r="AE843"/>
      <c r="AF843"/>
      <c r="AG843"/>
      <c r="AH843" s="32"/>
      <c r="AI843" s="32"/>
      <c r="AJ843" s="32"/>
      <c r="AK843"/>
      <c r="AL843"/>
      <c r="AM843"/>
      <c r="AN843"/>
      <c r="AO843" s="32"/>
      <c r="AP843" s="32"/>
      <c r="AQ843" s="32"/>
      <c r="AR843" s="32"/>
      <c r="AS843" s="32"/>
      <c r="AT843" s="32"/>
      <c r="AU843" s="32"/>
      <c r="AV843" s="32"/>
      <c r="AW843" s="32"/>
      <c r="AX843"/>
      <c r="AY843"/>
      <c r="AZ843"/>
      <c r="BA843" s="32"/>
      <c r="BB843" s="32"/>
      <c r="BC843" s="32"/>
      <c r="BD843"/>
      <c r="BE843"/>
      <c r="BF843"/>
      <c r="BG843" s="25"/>
      <c r="BH843" s="32"/>
      <c r="BI843" s="32"/>
      <c r="BJ843" s="32"/>
      <c r="BK843" s="32"/>
      <c r="BL843" s="32"/>
      <c r="BM843" s="32"/>
      <c r="BN843" s="32"/>
      <c r="BO843" s="32"/>
      <c r="BP843" s="32"/>
      <c r="BQ843"/>
      <c r="BR843"/>
      <c r="BS843"/>
      <c r="BT843" s="32"/>
      <c r="BU843" s="32"/>
      <c r="BV843" s="32"/>
      <c r="BW843"/>
      <c r="BX843"/>
      <c r="BY843"/>
      <c r="BZ843" s="25"/>
      <c r="CA843" s="32"/>
      <c r="CB843" s="32"/>
      <c r="CC843" s="32"/>
      <c r="CD843" s="32"/>
      <c r="CE843" s="32"/>
      <c r="CF843" s="32"/>
      <c r="CG843" s="32"/>
      <c r="CH843" s="32"/>
      <c r="CI843" s="32"/>
      <c r="CJ843"/>
      <c r="CK843"/>
      <c r="CL843"/>
      <c r="CM843" s="32"/>
      <c r="CN843" s="32"/>
      <c r="CO843" s="32"/>
      <c r="CP843"/>
      <c r="CQ843"/>
      <c r="CR843"/>
      <c r="CS843"/>
      <c r="CT843" s="19"/>
      <c r="CU843" s="19"/>
      <c r="CV843" s="19"/>
      <c r="CW843" s="19"/>
      <c r="CX843" s="19"/>
      <c r="CY843" s="19"/>
      <c r="CZ843" s="19"/>
      <c r="DA843" s="19"/>
    </row>
    <row r="844" spans="2:105" s="18" customFormat="1" x14ac:dyDescent="0.3">
      <c r="B844" s="13"/>
      <c r="C844" s="13"/>
      <c r="D844" s="24"/>
      <c r="E844" s="24"/>
      <c r="F844" s="24"/>
      <c r="G844" s="24"/>
      <c r="H844" s="13"/>
      <c r="I844" s="13"/>
      <c r="J844" s="2"/>
      <c r="K844" s="14"/>
      <c r="L844" s="14"/>
      <c r="M844" s="16"/>
      <c r="N844" s="17"/>
      <c r="O844" s="14"/>
      <c r="P844" s="16"/>
      <c r="Q844" s="16"/>
      <c r="R844" s="17"/>
      <c r="U844" s="19"/>
      <c r="V844" s="32"/>
      <c r="W844" s="32"/>
      <c r="X844" s="32"/>
      <c r="Y844" s="32"/>
      <c r="Z844" s="32"/>
      <c r="AA844" s="32"/>
      <c r="AB844" s="32"/>
      <c r="AC844" s="32"/>
      <c r="AD844" s="32"/>
      <c r="AE844"/>
      <c r="AF844"/>
      <c r="AG844"/>
      <c r="AH844" s="32"/>
      <c r="AI844" s="32"/>
      <c r="AJ844" s="32"/>
      <c r="AK844"/>
      <c r="AL844"/>
      <c r="AM844"/>
      <c r="AN844"/>
      <c r="AO844" s="32"/>
      <c r="AP844" s="32"/>
      <c r="AQ844" s="32"/>
      <c r="AR844" s="32"/>
      <c r="AS844" s="32"/>
      <c r="AT844" s="32"/>
      <c r="AU844" s="32"/>
      <c r="AV844" s="32"/>
      <c r="AW844" s="32"/>
      <c r="AX844"/>
      <c r="AY844"/>
      <c r="AZ844"/>
      <c r="BA844" s="32"/>
      <c r="BB844" s="32"/>
      <c r="BC844" s="32"/>
      <c r="BD844"/>
      <c r="BE844"/>
      <c r="BF844"/>
      <c r="BG844" s="25"/>
      <c r="BH844" s="32"/>
      <c r="BI844" s="32"/>
      <c r="BJ844" s="32"/>
      <c r="BK844" s="32"/>
      <c r="BL844" s="32"/>
      <c r="BM844" s="32"/>
      <c r="BN844" s="32"/>
      <c r="BO844" s="32"/>
      <c r="BP844" s="32"/>
      <c r="BQ844"/>
      <c r="BR844"/>
      <c r="BS844"/>
      <c r="BT844" s="32"/>
      <c r="BU844" s="32"/>
      <c r="BV844" s="32"/>
      <c r="BW844"/>
      <c r="BX844"/>
      <c r="BY844"/>
      <c r="BZ844" s="25"/>
      <c r="CA844" s="32"/>
      <c r="CB844" s="32"/>
      <c r="CC844" s="32"/>
      <c r="CD844" s="32"/>
      <c r="CE844" s="32"/>
      <c r="CF844" s="32"/>
      <c r="CG844" s="32"/>
      <c r="CH844" s="32"/>
      <c r="CI844" s="32"/>
      <c r="CJ844"/>
      <c r="CK844"/>
      <c r="CL844"/>
      <c r="CM844" s="32"/>
      <c r="CN844" s="32"/>
      <c r="CO844" s="32"/>
      <c r="CP844"/>
      <c r="CQ844"/>
      <c r="CR844"/>
      <c r="CS844"/>
      <c r="CT844" s="19"/>
      <c r="CU844" s="19"/>
      <c r="CV844" s="19"/>
      <c r="CW844" s="19"/>
      <c r="CX844" s="19"/>
      <c r="CY844" s="19"/>
      <c r="CZ844" s="19"/>
      <c r="DA844" s="19"/>
    </row>
    <row r="845" spans="2:105" s="18" customFormat="1" x14ac:dyDescent="0.3">
      <c r="B845" s="13"/>
      <c r="C845" s="13"/>
      <c r="D845" s="24"/>
      <c r="E845" s="24"/>
      <c r="F845" s="24"/>
      <c r="G845" s="24"/>
      <c r="H845" s="13"/>
      <c r="I845" s="13"/>
      <c r="J845" s="2"/>
      <c r="K845" s="14"/>
      <c r="L845" s="14"/>
      <c r="M845" s="16"/>
      <c r="N845" s="17"/>
      <c r="O845" s="14"/>
      <c r="P845" s="16"/>
      <c r="Q845" s="16"/>
      <c r="R845" s="17"/>
      <c r="U845" s="19"/>
      <c r="V845" s="32"/>
      <c r="W845" s="32"/>
      <c r="X845" s="32"/>
      <c r="Y845" s="32"/>
      <c r="Z845" s="32"/>
      <c r="AA845" s="32"/>
      <c r="AB845" s="32"/>
      <c r="AC845" s="32"/>
      <c r="AD845" s="32"/>
      <c r="AE845"/>
      <c r="AF845"/>
      <c r="AG845"/>
      <c r="AH845" s="32"/>
      <c r="AI845" s="32"/>
      <c r="AJ845" s="32"/>
      <c r="AK845"/>
      <c r="AL845"/>
      <c r="AM845"/>
      <c r="AN845"/>
      <c r="AO845" s="32"/>
      <c r="AP845" s="32"/>
      <c r="AQ845" s="32"/>
      <c r="AR845" s="32"/>
      <c r="AS845" s="32"/>
      <c r="AT845" s="32"/>
      <c r="AU845" s="32"/>
      <c r="AV845" s="32"/>
      <c r="AW845" s="32"/>
      <c r="AX845"/>
      <c r="AY845"/>
      <c r="AZ845"/>
      <c r="BA845" s="32"/>
      <c r="BB845" s="32"/>
      <c r="BC845" s="32"/>
      <c r="BD845"/>
      <c r="BE845"/>
      <c r="BF845"/>
      <c r="BG845" s="25"/>
      <c r="BH845" s="32"/>
      <c r="BI845" s="32"/>
      <c r="BJ845" s="32"/>
      <c r="BK845" s="32"/>
      <c r="BL845" s="32"/>
      <c r="BM845" s="32"/>
      <c r="BN845" s="32"/>
      <c r="BO845" s="32"/>
      <c r="BP845" s="32"/>
      <c r="BQ845"/>
      <c r="BR845"/>
      <c r="BS845"/>
      <c r="BT845" s="32"/>
      <c r="BU845" s="32"/>
      <c r="BV845" s="32"/>
      <c r="BW845"/>
      <c r="BX845"/>
      <c r="BY845"/>
      <c r="BZ845" s="25"/>
      <c r="CA845" s="32"/>
      <c r="CB845" s="32"/>
      <c r="CC845" s="32"/>
      <c r="CD845" s="32"/>
      <c r="CE845" s="32"/>
      <c r="CF845" s="32"/>
      <c r="CG845" s="32"/>
      <c r="CH845" s="32"/>
      <c r="CI845" s="32"/>
      <c r="CJ845"/>
      <c r="CK845"/>
      <c r="CL845"/>
      <c r="CM845" s="32"/>
      <c r="CN845" s="32"/>
      <c r="CO845" s="32"/>
      <c r="CP845"/>
      <c r="CQ845"/>
      <c r="CR845"/>
      <c r="CS845"/>
      <c r="CT845" s="19"/>
      <c r="CU845" s="19"/>
      <c r="CV845" s="19"/>
      <c r="CW845" s="19"/>
      <c r="CX845" s="19"/>
      <c r="CY845" s="19"/>
      <c r="CZ845" s="19"/>
      <c r="DA845" s="19"/>
    </row>
    <row r="846" spans="2:105" s="18" customFormat="1" x14ac:dyDescent="0.3">
      <c r="B846" s="13"/>
      <c r="C846" s="13"/>
      <c r="D846" s="24"/>
      <c r="E846" s="24"/>
      <c r="F846" s="24"/>
      <c r="G846" s="24"/>
      <c r="H846" s="13"/>
      <c r="I846" s="13"/>
      <c r="J846" s="2"/>
      <c r="K846" s="14"/>
      <c r="L846" s="14"/>
      <c r="M846" s="16"/>
      <c r="N846" s="17"/>
      <c r="O846" s="14"/>
      <c r="P846" s="16"/>
      <c r="Q846" s="16"/>
      <c r="R846" s="17"/>
      <c r="U846" s="19"/>
      <c r="V846" s="32"/>
      <c r="W846" s="32"/>
      <c r="X846" s="32"/>
      <c r="Y846" s="32"/>
      <c r="Z846" s="32"/>
      <c r="AA846" s="32"/>
      <c r="AB846" s="32"/>
      <c r="AC846" s="32"/>
      <c r="AD846" s="32"/>
      <c r="AE846"/>
      <c r="AF846"/>
      <c r="AG846"/>
      <c r="AH846" s="32"/>
      <c r="AI846" s="32"/>
      <c r="AJ846" s="32"/>
      <c r="AK846"/>
      <c r="AL846"/>
      <c r="AM846"/>
      <c r="AN846"/>
      <c r="AO846" s="32"/>
      <c r="AP846" s="32"/>
      <c r="AQ846" s="32"/>
      <c r="AR846" s="32"/>
      <c r="AS846" s="32"/>
      <c r="AT846" s="32"/>
      <c r="AU846" s="32"/>
      <c r="AV846" s="32"/>
      <c r="AW846" s="32"/>
      <c r="AX846"/>
      <c r="AY846"/>
      <c r="AZ846"/>
      <c r="BA846" s="32"/>
      <c r="BB846" s="32"/>
      <c r="BC846" s="32"/>
      <c r="BD846"/>
      <c r="BE846"/>
      <c r="BF846"/>
      <c r="BG846" s="25"/>
      <c r="BH846" s="32"/>
      <c r="BI846" s="32"/>
      <c r="BJ846" s="32"/>
      <c r="BK846" s="32"/>
      <c r="BL846" s="32"/>
      <c r="BM846" s="32"/>
      <c r="BN846" s="32"/>
      <c r="BO846" s="32"/>
      <c r="BP846" s="32"/>
      <c r="BQ846"/>
      <c r="BR846"/>
      <c r="BS846"/>
      <c r="BT846" s="32"/>
      <c r="BU846" s="32"/>
      <c r="BV846" s="32"/>
      <c r="BW846"/>
      <c r="BX846"/>
      <c r="BY846"/>
      <c r="BZ846" s="25"/>
      <c r="CA846" s="32"/>
      <c r="CB846" s="32"/>
      <c r="CC846" s="32"/>
      <c r="CD846" s="32"/>
      <c r="CE846" s="32"/>
      <c r="CF846" s="32"/>
      <c r="CG846" s="32"/>
      <c r="CH846" s="32"/>
      <c r="CI846" s="32"/>
      <c r="CJ846"/>
      <c r="CK846"/>
      <c r="CL846"/>
      <c r="CM846" s="32"/>
      <c r="CN846" s="32"/>
      <c r="CO846" s="32"/>
      <c r="CP846"/>
      <c r="CQ846"/>
      <c r="CR846"/>
      <c r="CS846"/>
      <c r="CT846" s="19"/>
      <c r="CU846" s="19"/>
      <c r="CV846" s="19"/>
      <c r="CW846" s="19"/>
      <c r="CX846" s="19"/>
      <c r="CY846" s="19"/>
      <c r="CZ846" s="19"/>
      <c r="DA846" s="19"/>
    </row>
    <row r="847" spans="2:105" s="18" customFormat="1" x14ac:dyDescent="0.3">
      <c r="B847" s="13"/>
      <c r="C847" s="13"/>
      <c r="D847" s="24"/>
      <c r="E847" s="24"/>
      <c r="F847" s="24"/>
      <c r="G847" s="24"/>
      <c r="H847" s="13"/>
      <c r="I847" s="13"/>
      <c r="J847" s="2"/>
      <c r="K847" s="14"/>
      <c r="L847" s="14"/>
      <c r="M847" s="16"/>
      <c r="N847" s="17"/>
      <c r="O847" s="14"/>
      <c r="P847" s="16"/>
      <c r="Q847" s="16"/>
      <c r="R847" s="17"/>
      <c r="U847" s="19"/>
      <c r="V847" s="32"/>
      <c r="W847" s="32"/>
      <c r="X847" s="32"/>
      <c r="Y847" s="32"/>
      <c r="Z847" s="32"/>
      <c r="AA847" s="32"/>
      <c r="AB847" s="32"/>
      <c r="AC847" s="32"/>
      <c r="AD847" s="32"/>
      <c r="AE847"/>
      <c r="AF847"/>
      <c r="AG847"/>
      <c r="AH847" s="32"/>
      <c r="AI847" s="32"/>
      <c r="AJ847" s="32"/>
      <c r="AK847"/>
      <c r="AL847"/>
      <c r="AM847"/>
      <c r="AN847"/>
      <c r="AO847" s="32"/>
      <c r="AP847" s="32"/>
      <c r="AQ847" s="32"/>
      <c r="AR847" s="32"/>
      <c r="AS847" s="32"/>
      <c r="AT847" s="32"/>
      <c r="AU847" s="32"/>
      <c r="AV847" s="32"/>
      <c r="AW847" s="32"/>
      <c r="AX847"/>
      <c r="AY847"/>
      <c r="AZ847"/>
      <c r="BA847" s="32"/>
      <c r="BB847" s="32"/>
      <c r="BC847" s="32"/>
      <c r="BD847"/>
      <c r="BE847"/>
      <c r="BF847"/>
      <c r="BG847" s="25"/>
      <c r="BH847" s="32"/>
      <c r="BI847" s="32"/>
      <c r="BJ847" s="32"/>
      <c r="BK847" s="32"/>
      <c r="BL847" s="32"/>
      <c r="BM847" s="32"/>
      <c r="BN847" s="32"/>
      <c r="BO847" s="32"/>
      <c r="BP847" s="32"/>
      <c r="BQ847"/>
      <c r="BR847"/>
      <c r="BS847"/>
      <c r="BT847" s="32"/>
      <c r="BU847" s="32"/>
      <c r="BV847" s="32"/>
      <c r="BW847"/>
      <c r="BX847"/>
      <c r="BY847"/>
      <c r="BZ847" s="25"/>
      <c r="CA847" s="32"/>
      <c r="CB847" s="32"/>
      <c r="CC847" s="32"/>
      <c r="CD847" s="32"/>
      <c r="CE847" s="32"/>
      <c r="CF847" s="32"/>
      <c r="CG847" s="32"/>
      <c r="CH847" s="32"/>
      <c r="CI847" s="32"/>
      <c r="CJ847"/>
      <c r="CK847"/>
      <c r="CL847"/>
      <c r="CM847" s="32"/>
      <c r="CN847" s="32"/>
      <c r="CO847" s="32"/>
      <c r="CP847"/>
      <c r="CQ847"/>
      <c r="CR847"/>
      <c r="CS847"/>
      <c r="CT847" s="19"/>
      <c r="CU847" s="19"/>
      <c r="CV847" s="19"/>
      <c r="CW847" s="19"/>
      <c r="CX847" s="19"/>
      <c r="CY847" s="19"/>
      <c r="CZ847" s="19"/>
      <c r="DA847" s="19"/>
    </row>
    <row r="848" spans="2:105" s="18" customFormat="1" x14ac:dyDescent="0.3">
      <c r="B848" s="13"/>
      <c r="C848" s="13"/>
      <c r="D848" s="24"/>
      <c r="E848" s="24"/>
      <c r="F848" s="24"/>
      <c r="G848" s="24"/>
      <c r="H848" s="13"/>
      <c r="I848" s="13"/>
      <c r="J848" s="2"/>
      <c r="K848" s="14"/>
      <c r="L848" s="14"/>
      <c r="M848" s="16"/>
      <c r="N848" s="17"/>
      <c r="O848" s="14"/>
      <c r="P848" s="16"/>
      <c r="Q848" s="16"/>
      <c r="R848" s="17"/>
      <c r="U848" s="19"/>
      <c r="V848" s="32"/>
      <c r="W848" s="32"/>
      <c r="X848" s="32"/>
      <c r="Y848" s="32"/>
      <c r="Z848" s="32"/>
      <c r="AA848" s="32"/>
      <c r="AB848" s="32"/>
      <c r="AC848" s="32"/>
      <c r="AD848" s="32"/>
      <c r="AE848"/>
      <c r="AF848"/>
      <c r="AG848"/>
      <c r="AH848" s="32"/>
      <c r="AI848" s="32"/>
      <c r="AJ848" s="32"/>
      <c r="AK848"/>
      <c r="AL848"/>
      <c r="AM848"/>
      <c r="AN848"/>
      <c r="AO848" s="32"/>
      <c r="AP848" s="32"/>
      <c r="AQ848" s="32"/>
      <c r="AR848" s="32"/>
      <c r="AS848" s="32"/>
      <c r="AT848" s="32"/>
      <c r="AU848" s="32"/>
      <c r="AV848" s="32"/>
      <c r="AW848" s="32"/>
      <c r="AX848"/>
      <c r="AY848"/>
      <c r="AZ848"/>
      <c r="BA848" s="32"/>
      <c r="BB848" s="32"/>
      <c r="BC848" s="32"/>
      <c r="BD848"/>
      <c r="BE848"/>
      <c r="BF848"/>
      <c r="BG848" s="25"/>
      <c r="BH848" s="32"/>
      <c r="BI848" s="32"/>
      <c r="BJ848" s="32"/>
      <c r="BK848" s="32"/>
      <c r="BL848" s="32"/>
      <c r="BM848" s="32"/>
      <c r="BN848" s="32"/>
      <c r="BO848" s="32"/>
      <c r="BP848" s="32"/>
      <c r="BQ848"/>
      <c r="BR848"/>
      <c r="BS848"/>
      <c r="BT848" s="32"/>
      <c r="BU848" s="32"/>
      <c r="BV848" s="32"/>
      <c r="BW848"/>
      <c r="BX848"/>
      <c r="BY848"/>
      <c r="BZ848" s="25"/>
      <c r="CA848" s="32"/>
      <c r="CB848" s="32"/>
      <c r="CC848" s="32"/>
      <c r="CD848" s="32"/>
      <c r="CE848" s="32"/>
      <c r="CF848" s="32"/>
      <c r="CG848" s="32"/>
      <c r="CH848" s="32"/>
      <c r="CI848" s="32"/>
      <c r="CJ848"/>
      <c r="CK848"/>
      <c r="CL848"/>
      <c r="CM848" s="32"/>
      <c r="CN848" s="32"/>
      <c r="CO848" s="32"/>
      <c r="CP848"/>
      <c r="CQ848"/>
      <c r="CR848"/>
      <c r="CS848"/>
      <c r="CT848" s="19"/>
      <c r="CU848" s="19"/>
      <c r="CV848" s="19"/>
      <c r="CW848" s="19"/>
      <c r="CX848" s="19"/>
      <c r="CY848" s="19"/>
      <c r="CZ848" s="19"/>
      <c r="DA848" s="19"/>
    </row>
    <row r="849" spans="2:105" s="18" customFormat="1" x14ac:dyDescent="0.3">
      <c r="B849" s="13"/>
      <c r="C849" s="13"/>
      <c r="D849" s="24"/>
      <c r="E849" s="24"/>
      <c r="F849" s="24"/>
      <c r="G849" s="24"/>
      <c r="H849" s="13"/>
      <c r="I849" s="13"/>
      <c r="J849" s="2"/>
      <c r="K849" s="14"/>
      <c r="L849" s="14"/>
      <c r="M849" s="16"/>
      <c r="N849" s="17"/>
      <c r="O849" s="14"/>
      <c r="P849" s="16"/>
      <c r="Q849" s="16"/>
      <c r="R849" s="17"/>
      <c r="U849" s="19"/>
      <c r="V849" s="32"/>
      <c r="W849" s="32"/>
      <c r="X849" s="32"/>
      <c r="Y849" s="32"/>
      <c r="Z849" s="32"/>
      <c r="AA849" s="32"/>
      <c r="AB849" s="32"/>
      <c r="AC849" s="32"/>
      <c r="AD849" s="32"/>
      <c r="AE849"/>
      <c r="AF849"/>
      <c r="AG849"/>
      <c r="AH849" s="32"/>
      <c r="AI849" s="32"/>
      <c r="AJ849" s="32"/>
      <c r="AK849"/>
      <c r="AL849"/>
      <c r="AM849"/>
      <c r="AN849"/>
      <c r="AO849" s="32"/>
      <c r="AP849" s="32"/>
      <c r="AQ849" s="32"/>
      <c r="AR849" s="32"/>
      <c r="AS849" s="32"/>
      <c r="AT849" s="32"/>
      <c r="AU849" s="32"/>
      <c r="AV849" s="32"/>
      <c r="AW849" s="32"/>
      <c r="AX849"/>
      <c r="AY849"/>
      <c r="AZ849"/>
      <c r="BA849" s="32"/>
      <c r="BB849" s="32"/>
      <c r="BC849" s="32"/>
      <c r="BD849"/>
      <c r="BE849"/>
      <c r="BF849"/>
      <c r="BG849" s="25"/>
      <c r="BH849" s="32"/>
      <c r="BI849" s="32"/>
      <c r="BJ849" s="32"/>
      <c r="BK849" s="32"/>
      <c r="BL849" s="32"/>
      <c r="BM849" s="32"/>
      <c r="BN849" s="32"/>
      <c r="BO849" s="32"/>
      <c r="BP849" s="32"/>
      <c r="BQ849"/>
      <c r="BR849"/>
      <c r="BS849"/>
      <c r="BT849" s="32"/>
      <c r="BU849" s="32"/>
      <c r="BV849" s="32"/>
      <c r="BW849"/>
      <c r="BX849"/>
      <c r="BY849"/>
      <c r="BZ849" s="25"/>
      <c r="CA849" s="32"/>
      <c r="CB849" s="32"/>
      <c r="CC849" s="32"/>
      <c r="CD849" s="32"/>
      <c r="CE849" s="32"/>
      <c r="CF849" s="32"/>
      <c r="CG849" s="32"/>
      <c r="CH849" s="32"/>
      <c r="CI849" s="32"/>
      <c r="CJ849"/>
      <c r="CK849"/>
      <c r="CL849"/>
      <c r="CM849" s="32"/>
      <c r="CN849" s="32"/>
      <c r="CO849" s="32"/>
      <c r="CP849"/>
      <c r="CQ849"/>
      <c r="CR849"/>
      <c r="CS849"/>
      <c r="CT849" s="19"/>
      <c r="CU849" s="19"/>
      <c r="CV849" s="19"/>
      <c r="CW849" s="19"/>
      <c r="CX849" s="19"/>
      <c r="CY849" s="19"/>
      <c r="CZ849" s="19"/>
      <c r="DA849" s="19"/>
    </row>
    <row r="850" spans="2:105" s="18" customFormat="1" x14ac:dyDescent="0.3">
      <c r="B850" s="13"/>
      <c r="C850" s="13"/>
      <c r="D850" s="24"/>
      <c r="E850" s="24"/>
      <c r="F850" s="24"/>
      <c r="G850" s="24"/>
      <c r="H850" s="13"/>
      <c r="I850" s="13"/>
      <c r="J850" s="2"/>
      <c r="K850" s="14"/>
      <c r="L850" s="14"/>
      <c r="M850" s="16"/>
      <c r="N850" s="17"/>
      <c r="O850" s="14"/>
      <c r="P850" s="16"/>
      <c r="Q850" s="16"/>
      <c r="R850" s="17"/>
      <c r="U850" s="19"/>
      <c r="V850" s="32"/>
      <c r="W850" s="32"/>
      <c r="X850" s="32"/>
      <c r="Y850" s="32"/>
      <c r="Z850" s="32"/>
      <c r="AA850" s="32"/>
      <c r="AB850" s="32"/>
      <c r="AC850" s="32"/>
      <c r="AD850" s="32"/>
      <c r="AE850"/>
      <c r="AF850"/>
      <c r="AG850"/>
      <c r="AH850" s="32"/>
      <c r="AI850" s="32"/>
      <c r="AJ850" s="32"/>
      <c r="AK850"/>
      <c r="AL850"/>
      <c r="AM850"/>
      <c r="AN850"/>
      <c r="AO850" s="32"/>
      <c r="AP850" s="32"/>
      <c r="AQ850" s="32"/>
      <c r="AR850" s="32"/>
      <c r="AS850" s="32"/>
      <c r="AT850" s="32"/>
      <c r="AU850" s="32"/>
      <c r="AV850" s="32"/>
      <c r="AW850" s="32"/>
      <c r="AX850"/>
      <c r="AY850"/>
      <c r="AZ850"/>
      <c r="BA850" s="32"/>
      <c r="BB850" s="32"/>
      <c r="BC850" s="32"/>
      <c r="BD850"/>
      <c r="BE850"/>
      <c r="BF850"/>
      <c r="BG850" s="25"/>
      <c r="BH850" s="32"/>
      <c r="BI850" s="32"/>
      <c r="BJ850" s="32"/>
      <c r="BK850" s="32"/>
      <c r="BL850" s="32"/>
      <c r="BM850" s="32"/>
      <c r="BN850" s="32"/>
      <c r="BO850" s="32"/>
      <c r="BP850" s="32"/>
      <c r="BQ850"/>
      <c r="BR850"/>
      <c r="BS850"/>
      <c r="BT850" s="32"/>
      <c r="BU850" s="32"/>
      <c r="BV850" s="32"/>
      <c r="BW850"/>
      <c r="BX850"/>
      <c r="BY850"/>
      <c r="BZ850" s="25"/>
      <c r="CA850" s="32"/>
      <c r="CB850" s="32"/>
      <c r="CC850" s="32"/>
      <c r="CD850" s="32"/>
      <c r="CE850" s="32"/>
      <c r="CF850" s="32"/>
      <c r="CG850" s="32"/>
      <c r="CH850" s="32"/>
      <c r="CI850" s="32"/>
      <c r="CJ850"/>
      <c r="CK850"/>
      <c r="CL850"/>
      <c r="CM850" s="32"/>
      <c r="CN850" s="32"/>
      <c r="CO850" s="32"/>
      <c r="CP850"/>
      <c r="CQ850"/>
      <c r="CR850"/>
      <c r="CS850"/>
      <c r="CT850" s="19"/>
      <c r="CU850" s="19"/>
      <c r="CV850" s="19"/>
      <c r="CW850" s="19"/>
      <c r="CX850" s="19"/>
      <c r="CY850" s="19"/>
      <c r="CZ850" s="19"/>
      <c r="DA850" s="19"/>
    </row>
    <row r="851" spans="2:105" s="18" customFormat="1" x14ac:dyDescent="0.3">
      <c r="B851" s="13"/>
      <c r="C851" s="13"/>
      <c r="D851" s="24"/>
      <c r="E851" s="24"/>
      <c r="F851" s="24"/>
      <c r="G851" s="24"/>
      <c r="H851" s="13"/>
      <c r="I851" s="13"/>
      <c r="J851" s="2"/>
      <c r="K851" s="14"/>
      <c r="L851" s="14"/>
      <c r="M851" s="16"/>
      <c r="N851" s="17"/>
      <c r="O851" s="14"/>
      <c r="P851" s="16"/>
      <c r="Q851" s="16"/>
      <c r="R851" s="17"/>
      <c r="U851" s="19"/>
      <c r="V851" s="32"/>
      <c r="W851" s="32"/>
      <c r="X851" s="32"/>
      <c r="Y851" s="32"/>
      <c r="Z851" s="32"/>
      <c r="AA851" s="32"/>
      <c r="AB851" s="32"/>
      <c r="AC851" s="32"/>
      <c r="AD851" s="32"/>
      <c r="AE851"/>
      <c r="AF851"/>
      <c r="AG851"/>
      <c r="AH851" s="32"/>
      <c r="AI851" s="32"/>
      <c r="AJ851" s="32"/>
      <c r="AK851"/>
      <c r="AL851"/>
      <c r="AM851"/>
      <c r="AN851"/>
      <c r="AO851" s="32"/>
      <c r="AP851" s="32"/>
      <c r="AQ851" s="32"/>
      <c r="AR851" s="32"/>
      <c r="AS851" s="32"/>
      <c r="AT851" s="32"/>
      <c r="AU851" s="32"/>
      <c r="AV851" s="32"/>
      <c r="AW851" s="32"/>
      <c r="AX851"/>
      <c r="AY851"/>
      <c r="AZ851"/>
      <c r="BA851" s="32"/>
      <c r="BB851" s="32"/>
      <c r="BC851" s="32"/>
      <c r="BD851"/>
      <c r="BE851"/>
      <c r="BF851"/>
      <c r="BG851" s="25"/>
      <c r="BH851" s="32"/>
      <c r="BI851" s="32"/>
      <c r="BJ851" s="32"/>
      <c r="BK851" s="32"/>
      <c r="BL851" s="32"/>
      <c r="BM851" s="32"/>
      <c r="BN851" s="32"/>
      <c r="BO851" s="32"/>
      <c r="BP851" s="32"/>
      <c r="BQ851"/>
      <c r="BR851"/>
      <c r="BS851"/>
      <c r="BT851" s="32"/>
      <c r="BU851" s="32"/>
      <c r="BV851" s="32"/>
      <c r="BW851"/>
      <c r="BX851"/>
      <c r="BY851"/>
      <c r="BZ851" s="25"/>
      <c r="CA851" s="32"/>
      <c r="CB851" s="32"/>
      <c r="CC851" s="32"/>
      <c r="CD851" s="32"/>
      <c r="CE851" s="32"/>
      <c r="CF851" s="32"/>
      <c r="CG851" s="32"/>
      <c r="CH851" s="32"/>
      <c r="CI851" s="32"/>
      <c r="CJ851"/>
      <c r="CK851"/>
      <c r="CL851"/>
      <c r="CM851" s="32"/>
      <c r="CN851" s="32"/>
      <c r="CO851" s="32"/>
      <c r="CP851"/>
      <c r="CQ851"/>
      <c r="CR851"/>
      <c r="CS851"/>
      <c r="CT851" s="19"/>
      <c r="CU851" s="19"/>
      <c r="CV851" s="19"/>
      <c r="CW851" s="19"/>
      <c r="CX851" s="19"/>
      <c r="CY851" s="19"/>
      <c r="CZ851" s="19"/>
      <c r="DA851" s="19"/>
    </row>
    <row r="852" spans="2:105" s="18" customFormat="1" x14ac:dyDescent="0.3">
      <c r="B852" s="13"/>
      <c r="C852" s="13"/>
      <c r="D852" s="24"/>
      <c r="E852" s="24"/>
      <c r="F852" s="24"/>
      <c r="G852" s="24"/>
      <c r="H852" s="13"/>
      <c r="I852" s="13"/>
      <c r="J852" s="2"/>
      <c r="K852" s="14"/>
      <c r="L852" s="14"/>
      <c r="M852" s="16"/>
      <c r="N852" s="17"/>
      <c r="O852" s="14"/>
      <c r="P852" s="16"/>
      <c r="Q852" s="16"/>
      <c r="R852" s="17"/>
      <c r="U852" s="19"/>
      <c r="V852" s="32"/>
      <c r="W852" s="32"/>
      <c r="X852" s="32"/>
      <c r="Y852" s="32"/>
      <c r="Z852" s="32"/>
      <c r="AA852" s="32"/>
      <c r="AB852" s="32"/>
      <c r="AC852" s="32"/>
      <c r="AD852" s="32"/>
      <c r="AE852"/>
      <c r="AF852"/>
      <c r="AG852"/>
      <c r="AH852" s="32"/>
      <c r="AI852" s="32"/>
      <c r="AJ852" s="32"/>
      <c r="AK852"/>
      <c r="AL852"/>
      <c r="AM852"/>
      <c r="AN852"/>
      <c r="AO852" s="32"/>
      <c r="AP852" s="32"/>
      <c r="AQ852" s="32"/>
      <c r="AR852" s="32"/>
      <c r="AS852" s="32"/>
      <c r="AT852" s="32"/>
      <c r="AU852" s="32"/>
      <c r="AV852" s="32"/>
      <c r="AW852" s="32"/>
      <c r="AX852"/>
      <c r="AY852"/>
      <c r="AZ852"/>
      <c r="BA852" s="32"/>
      <c r="BB852" s="32"/>
      <c r="BC852" s="32"/>
      <c r="BD852"/>
      <c r="BE852"/>
      <c r="BF852"/>
      <c r="BG852" s="25"/>
      <c r="BH852" s="32"/>
      <c r="BI852" s="32"/>
      <c r="BJ852" s="32"/>
      <c r="BK852" s="32"/>
      <c r="BL852" s="32"/>
      <c r="BM852" s="32"/>
      <c r="BN852" s="32"/>
      <c r="BO852" s="32"/>
      <c r="BP852" s="32"/>
      <c r="BQ852"/>
      <c r="BR852"/>
      <c r="BS852"/>
      <c r="BT852" s="32"/>
      <c r="BU852" s="32"/>
      <c r="BV852" s="32"/>
      <c r="BW852"/>
      <c r="BX852"/>
      <c r="BY852"/>
      <c r="BZ852" s="25"/>
      <c r="CA852" s="32"/>
      <c r="CB852" s="32"/>
      <c r="CC852" s="32"/>
      <c r="CD852" s="32"/>
      <c r="CE852" s="32"/>
      <c r="CF852" s="32"/>
      <c r="CG852" s="32"/>
      <c r="CH852" s="32"/>
      <c r="CI852" s="32"/>
      <c r="CJ852"/>
      <c r="CK852"/>
      <c r="CL852"/>
      <c r="CM852" s="32"/>
      <c r="CN852" s="32"/>
      <c r="CO852" s="32"/>
      <c r="CP852"/>
      <c r="CQ852"/>
      <c r="CR852"/>
      <c r="CS852"/>
      <c r="CT852" s="19"/>
      <c r="CU852" s="19"/>
      <c r="CV852" s="19"/>
      <c r="CW852" s="19"/>
      <c r="CX852" s="19"/>
      <c r="CY852" s="19"/>
      <c r="CZ852" s="19"/>
      <c r="DA852" s="19"/>
    </row>
    <row r="853" spans="2:105" s="18" customFormat="1" x14ac:dyDescent="0.3">
      <c r="B853" s="13"/>
      <c r="C853" s="13"/>
      <c r="D853" s="24"/>
      <c r="E853" s="24"/>
      <c r="F853" s="24"/>
      <c r="G853" s="24"/>
      <c r="H853" s="13"/>
      <c r="I853" s="13"/>
      <c r="J853" s="2"/>
      <c r="K853" s="14"/>
      <c r="L853" s="14"/>
      <c r="M853" s="16"/>
      <c r="N853" s="17"/>
      <c r="O853" s="14"/>
      <c r="P853" s="16"/>
      <c r="Q853" s="16"/>
      <c r="R853" s="17"/>
      <c r="U853" s="19"/>
      <c r="V853" s="32"/>
      <c r="W853" s="32"/>
      <c r="X853" s="32"/>
      <c r="Y853" s="32"/>
      <c r="Z853" s="32"/>
      <c r="AA853" s="32"/>
      <c r="AB853" s="32"/>
      <c r="AC853" s="32"/>
      <c r="AD853" s="32"/>
      <c r="AE853"/>
      <c r="AF853"/>
      <c r="AG853"/>
      <c r="AH853" s="32"/>
      <c r="AI853" s="32"/>
      <c r="AJ853" s="32"/>
      <c r="AK853"/>
      <c r="AL853"/>
      <c r="AM853"/>
      <c r="AN853"/>
      <c r="AO853" s="32"/>
      <c r="AP853" s="32"/>
      <c r="AQ853" s="32"/>
      <c r="AR853" s="32"/>
      <c r="AS853" s="32"/>
      <c r="AT853" s="32"/>
      <c r="AU853" s="32"/>
      <c r="AV853" s="32"/>
      <c r="AW853" s="32"/>
      <c r="AX853"/>
      <c r="AY853"/>
      <c r="AZ853"/>
      <c r="BA853" s="32"/>
      <c r="BB853" s="32"/>
      <c r="BC853" s="32"/>
      <c r="BD853"/>
      <c r="BE853"/>
      <c r="BF853"/>
      <c r="BG853" s="25"/>
      <c r="BH853" s="32"/>
      <c r="BI853" s="32"/>
      <c r="BJ853" s="32"/>
      <c r="BK853" s="32"/>
      <c r="BL853" s="32"/>
      <c r="BM853" s="32"/>
      <c r="BN853" s="32"/>
      <c r="BO853" s="32"/>
      <c r="BP853" s="32"/>
      <c r="BQ853"/>
      <c r="BR853"/>
      <c r="BS853"/>
      <c r="BT853" s="32"/>
      <c r="BU853" s="32"/>
      <c r="BV853" s="32"/>
      <c r="BW853"/>
      <c r="BX853"/>
      <c r="BY853"/>
      <c r="BZ853" s="25"/>
      <c r="CA853" s="32"/>
      <c r="CB853" s="32"/>
      <c r="CC853" s="32"/>
      <c r="CD853" s="32"/>
      <c r="CE853" s="32"/>
      <c r="CF853" s="32"/>
      <c r="CG853" s="32"/>
      <c r="CH853" s="32"/>
      <c r="CI853" s="32"/>
      <c r="CJ853"/>
      <c r="CK853"/>
      <c r="CL853"/>
      <c r="CM853" s="32"/>
      <c r="CN853" s="32"/>
      <c r="CO853" s="32"/>
      <c r="CP853"/>
      <c r="CQ853"/>
      <c r="CR853"/>
      <c r="CS853"/>
      <c r="CT853" s="19"/>
      <c r="CU853" s="19"/>
      <c r="CV853" s="19"/>
      <c r="CW853" s="19"/>
      <c r="CX853" s="19"/>
      <c r="CY853" s="19"/>
      <c r="CZ853" s="19"/>
      <c r="DA853" s="19"/>
    </row>
    <row r="854" spans="2:105" s="18" customFormat="1" x14ac:dyDescent="0.3">
      <c r="B854" s="13"/>
      <c r="C854" s="13"/>
      <c r="D854" s="24"/>
      <c r="E854" s="24"/>
      <c r="F854" s="24"/>
      <c r="G854" s="24"/>
      <c r="H854" s="13"/>
      <c r="I854" s="13"/>
      <c r="J854" s="2"/>
      <c r="K854" s="14"/>
      <c r="L854" s="14"/>
      <c r="M854" s="16"/>
      <c r="N854" s="17"/>
      <c r="O854" s="14"/>
      <c r="P854" s="16"/>
      <c r="Q854" s="16"/>
      <c r="R854" s="17"/>
      <c r="U854" s="19"/>
      <c r="V854" s="32"/>
      <c r="W854" s="32"/>
      <c r="X854" s="32"/>
      <c r="Y854" s="32"/>
      <c r="Z854" s="32"/>
      <c r="AA854" s="32"/>
      <c r="AB854" s="32"/>
      <c r="AC854" s="32"/>
      <c r="AD854" s="32"/>
      <c r="AE854"/>
      <c r="AF854"/>
      <c r="AG854"/>
      <c r="AH854" s="32"/>
      <c r="AI854" s="32"/>
      <c r="AJ854" s="32"/>
      <c r="AK854"/>
      <c r="AL854"/>
      <c r="AM854"/>
      <c r="AN854"/>
      <c r="AO854" s="32"/>
      <c r="AP854" s="32"/>
      <c r="AQ854" s="32"/>
      <c r="AR854" s="32"/>
      <c r="AS854" s="32"/>
      <c r="AT854" s="32"/>
      <c r="AU854" s="32"/>
      <c r="AV854" s="32"/>
      <c r="AW854" s="32"/>
      <c r="AX854"/>
      <c r="AY854"/>
      <c r="AZ854"/>
      <c r="BA854" s="32"/>
      <c r="BB854" s="32"/>
      <c r="BC854" s="32"/>
      <c r="BD854"/>
      <c r="BE854"/>
      <c r="BF854"/>
      <c r="BG854" s="25"/>
      <c r="BH854" s="32"/>
      <c r="BI854" s="32"/>
      <c r="BJ854" s="32"/>
      <c r="BK854" s="32"/>
      <c r="BL854" s="32"/>
      <c r="BM854" s="32"/>
      <c r="BN854" s="32"/>
      <c r="BO854" s="32"/>
      <c r="BP854" s="32"/>
      <c r="BQ854"/>
      <c r="BR854"/>
      <c r="BS854"/>
      <c r="BT854" s="32"/>
      <c r="BU854" s="32"/>
      <c r="BV854" s="32"/>
      <c r="BW854"/>
      <c r="BX854"/>
      <c r="BY854"/>
      <c r="BZ854" s="25"/>
      <c r="CA854" s="32"/>
      <c r="CB854" s="32"/>
      <c r="CC854" s="32"/>
      <c r="CD854" s="32"/>
      <c r="CE854" s="32"/>
      <c r="CF854" s="32"/>
      <c r="CG854" s="32"/>
      <c r="CH854" s="32"/>
      <c r="CI854" s="32"/>
      <c r="CJ854"/>
      <c r="CK854"/>
      <c r="CL854"/>
      <c r="CM854" s="32"/>
      <c r="CN854" s="32"/>
      <c r="CO854" s="32"/>
      <c r="CP854"/>
      <c r="CQ854"/>
      <c r="CR854"/>
      <c r="CS854"/>
      <c r="CT854" s="19"/>
      <c r="CU854" s="19"/>
      <c r="CV854" s="19"/>
      <c r="CW854" s="19"/>
      <c r="CX854" s="19"/>
      <c r="CY854" s="19"/>
      <c r="CZ854" s="19"/>
      <c r="DA854" s="19"/>
    </row>
    <row r="855" spans="2:105" s="18" customFormat="1" x14ac:dyDescent="0.3">
      <c r="B855" s="13"/>
      <c r="C855" s="13"/>
      <c r="D855" s="24"/>
      <c r="E855" s="24"/>
      <c r="F855" s="24"/>
      <c r="G855" s="24"/>
      <c r="H855" s="13"/>
      <c r="I855" s="13"/>
      <c r="J855" s="2"/>
      <c r="K855" s="14"/>
      <c r="L855" s="14"/>
      <c r="M855" s="16"/>
      <c r="N855" s="17"/>
      <c r="O855" s="14"/>
      <c r="P855" s="16"/>
      <c r="Q855" s="16"/>
      <c r="R855" s="17"/>
      <c r="U855" s="19"/>
      <c r="V855" s="32"/>
      <c r="W855" s="32"/>
      <c r="X855" s="32"/>
      <c r="Y855" s="32"/>
      <c r="Z855" s="32"/>
      <c r="AA855" s="32"/>
      <c r="AB855" s="32"/>
      <c r="AC855" s="32"/>
      <c r="AD855" s="32"/>
      <c r="AE855"/>
      <c r="AF855"/>
      <c r="AG855"/>
      <c r="AH855" s="32"/>
      <c r="AI855" s="32"/>
      <c r="AJ855" s="32"/>
      <c r="AK855"/>
      <c r="AL855"/>
      <c r="AM855"/>
      <c r="AN855"/>
      <c r="AO855" s="32"/>
      <c r="AP855" s="32"/>
      <c r="AQ855" s="32"/>
      <c r="AR855" s="32"/>
      <c r="AS855" s="32"/>
      <c r="AT855" s="32"/>
      <c r="AU855" s="32"/>
      <c r="AV855" s="32"/>
      <c r="AW855" s="32"/>
      <c r="AX855"/>
      <c r="AY855"/>
      <c r="AZ855"/>
      <c r="BA855" s="32"/>
      <c r="BB855" s="32"/>
      <c r="BC855" s="32"/>
      <c r="BD855"/>
      <c r="BE855"/>
      <c r="BF855"/>
      <c r="BG855" s="25"/>
      <c r="BH855" s="32"/>
      <c r="BI855" s="32"/>
      <c r="BJ855" s="32"/>
      <c r="BK855" s="32"/>
      <c r="BL855" s="32"/>
      <c r="BM855" s="32"/>
      <c r="BN855" s="32"/>
      <c r="BO855" s="32"/>
      <c r="BP855" s="32"/>
      <c r="BQ855"/>
      <c r="BR855"/>
      <c r="BS855"/>
      <c r="BT855" s="32"/>
      <c r="BU855" s="32"/>
      <c r="BV855" s="32"/>
      <c r="BW855"/>
      <c r="BX855"/>
      <c r="BY855"/>
      <c r="BZ855" s="25"/>
      <c r="CA855" s="32"/>
      <c r="CB855" s="32"/>
      <c r="CC855" s="32"/>
      <c r="CD855" s="32"/>
      <c r="CE855" s="32"/>
      <c r="CF855" s="32"/>
      <c r="CG855" s="32"/>
      <c r="CH855" s="32"/>
      <c r="CI855" s="32"/>
      <c r="CJ855"/>
      <c r="CK855"/>
      <c r="CL855"/>
      <c r="CM855" s="32"/>
      <c r="CN855" s="32"/>
      <c r="CO855" s="32"/>
      <c r="CP855"/>
      <c r="CQ855"/>
      <c r="CR855"/>
      <c r="CS855"/>
      <c r="CT855" s="19"/>
      <c r="CU855" s="19"/>
      <c r="CV855" s="19"/>
      <c r="CW855" s="19"/>
      <c r="CX855" s="19"/>
      <c r="CY855" s="19"/>
      <c r="CZ855" s="19"/>
      <c r="DA855" s="19"/>
    </row>
    <row r="856" spans="2:105" s="18" customFormat="1" x14ac:dyDescent="0.3">
      <c r="B856" s="13"/>
      <c r="C856" s="13"/>
      <c r="D856" s="24"/>
      <c r="E856" s="24"/>
      <c r="F856" s="24"/>
      <c r="G856" s="24"/>
      <c r="H856" s="13"/>
      <c r="I856" s="13"/>
      <c r="J856" s="2"/>
      <c r="K856" s="14"/>
      <c r="L856" s="14"/>
      <c r="M856" s="16"/>
      <c r="N856" s="17"/>
      <c r="O856" s="14"/>
      <c r="P856" s="16"/>
      <c r="Q856" s="16"/>
      <c r="R856" s="17"/>
      <c r="U856" s="19"/>
      <c r="V856" s="32"/>
      <c r="W856" s="32"/>
      <c r="X856" s="32"/>
      <c r="Y856" s="32"/>
      <c r="Z856" s="32"/>
      <c r="AA856" s="32"/>
      <c r="AB856" s="32"/>
      <c r="AC856" s="32"/>
      <c r="AD856" s="32"/>
      <c r="AE856"/>
      <c r="AF856"/>
      <c r="AG856"/>
      <c r="AH856" s="32"/>
      <c r="AI856" s="32"/>
      <c r="AJ856" s="32"/>
      <c r="AK856"/>
      <c r="AL856"/>
      <c r="AM856"/>
      <c r="AN856"/>
      <c r="AO856" s="32"/>
      <c r="AP856" s="32"/>
      <c r="AQ856" s="32"/>
      <c r="AR856" s="32"/>
      <c r="AS856" s="32"/>
      <c r="AT856" s="32"/>
      <c r="AU856" s="32"/>
      <c r="AV856" s="32"/>
      <c r="AW856" s="32"/>
      <c r="AX856"/>
      <c r="AY856"/>
      <c r="AZ856"/>
      <c r="BA856" s="32"/>
      <c r="BB856" s="32"/>
      <c r="BC856" s="32"/>
      <c r="BD856"/>
      <c r="BE856"/>
      <c r="BF856"/>
      <c r="BG856" s="25"/>
      <c r="BH856" s="32"/>
      <c r="BI856" s="32"/>
      <c r="BJ856" s="32"/>
      <c r="BK856" s="32"/>
      <c r="BL856" s="32"/>
      <c r="BM856" s="32"/>
      <c r="BN856" s="32"/>
      <c r="BO856" s="32"/>
      <c r="BP856" s="32"/>
      <c r="BQ856"/>
      <c r="BR856"/>
      <c r="BS856"/>
      <c r="BT856" s="32"/>
      <c r="BU856" s="32"/>
      <c r="BV856" s="32"/>
      <c r="BW856"/>
      <c r="BX856"/>
      <c r="BY856"/>
      <c r="BZ856" s="25"/>
      <c r="CA856" s="32"/>
      <c r="CB856" s="32"/>
      <c r="CC856" s="32"/>
      <c r="CD856" s="32"/>
      <c r="CE856" s="32"/>
      <c r="CF856" s="32"/>
      <c r="CG856" s="32"/>
      <c r="CH856" s="32"/>
      <c r="CI856" s="32"/>
      <c r="CJ856"/>
      <c r="CK856"/>
      <c r="CL856"/>
      <c r="CM856" s="32"/>
      <c r="CN856" s="32"/>
      <c r="CO856" s="32"/>
      <c r="CP856"/>
      <c r="CQ856"/>
      <c r="CR856"/>
      <c r="CS856"/>
      <c r="CT856" s="19"/>
      <c r="CU856" s="19"/>
      <c r="CV856" s="19"/>
      <c r="CW856" s="19"/>
      <c r="CX856" s="19"/>
      <c r="CY856" s="19"/>
      <c r="CZ856" s="19"/>
      <c r="DA856" s="19"/>
    </row>
    <row r="857" spans="2:105" s="18" customFormat="1" x14ac:dyDescent="0.3">
      <c r="B857" s="13"/>
      <c r="C857" s="13"/>
      <c r="D857" s="24"/>
      <c r="E857" s="24"/>
      <c r="F857" s="24"/>
      <c r="G857" s="24"/>
      <c r="H857" s="13"/>
      <c r="I857" s="13"/>
      <c r="J857" s="2"/>
      <c r="K857" s="14"/>
      <c r="L857" s="14"/>
      <c r="M857" s="16"/>
      <c r="N857" s="17"/>
      <c r="O857" s="14"/>
      <c r="P857" s="16"/>
      <c r="Q857" s="16"/>
      <c r="R857" s="17"/>
      <c r="U857" s="19"/>
      <c r="V857" s="32"/>
      <c r="W857" s="32"/>
      <c r="X857" s="32"/>
      <c r="Y857" s="32"/>
      <c r="Z857" s="32"/>
      <c r="AA857" s="32"/>
      <c r="AB857" s="32"/>
      <c r="AC857" s="32"/>
      <c r="AD857" s="32"/>
      <c r="AE857"/>
      <c r="AF857"/>
      <c r="AG857"/>
      <c r="AH857" s="32"/>
      <c r="AI857" s="32"/>
      <c r="AJ857" s="32"/>
      <c r="AK857"/>
      <c r="AL857"/>
      <c r="AM857"/>
      <c r="AN857"/>
      <c r="AO857" s="32"/>
      <c r="AP857" s="32"/>
      <c r="AQ857" s="32"/>
      <c r="AR857" s="32"/>
      <c r="AS857" s="32"/>
      <c r="AT857" s="32"/>
      <c r="AU857" s="32"/>
      <c r="AV857" s="32"/>
      <c r="AW857" s="32"/>
      <c r="AX857"/>
      <c r="AY857"/>
      <c r="AZ857"/>
      <c r="BA857" s="32"/>
      <c r="BB857" s="32"/>
      <c r="BC857" s="32"/>
      <c r="BD857"/>
      <c r="BE857"/>
      <c r="BF857"/>
      <c r="BG857" s="25"/>
      <c r="BH857" s="32"/>
      <c r="BI857" s="32"/>
      <c r="BJ857" s="32"/>
      <c r="BK857" s="32"/>
      <c r="BL857" s="32"/>
      <c r="BM857" s="32"/>
      <c r="BN857" s="32"/>
      <c r="BO857" s="32"/>
      <c r="BP857" s="32"/>
      <c r="BQ857"/>
      <c r="BR857"/>
      <c r="BS857"/>
      <c r="BT857" s="32"/>
      <c r="BU857" s="32"/>
      <c r="BV857" s="32"/>
      <c r="BW857"/>
      <c r="BX857"/>
      <c r="BY857"/>
      <c r="BZ857" s="25"/>
      <c r="CA857" s="32"/>
      <c r="CB857" s="32"/>
      <c r="CC857" s="32"/>
      <c r="CD857" s="32"/>
      <c r="CE857" s="32"/>
      <c r="CF857" s="32"/>
      <c r="CG857" s="32"/>
      <c r="CH857" s="32"/>
      <c r="CI857" s="32"/>
      <c r="CJ857"/>
      <c r="CK857"/>
      <c r="CL857"/>
      <c r="CM857" s="32"/>
      <c r="CN857" s="32"/>
      <c r="CO857" s="32"/>
      <c r="CP857"/>
      <c r="CQ857"/>
      <c r="CR857"/>
      <c r="CS857"/>
      <c r="CT857" s="19"/>
      <c r="CU857" s="19"/>
      <c r="CV857" s="19"/>
      <c r="CW857" s="19"/>
      <c r="CX857" s="19"/>
      <c r="CY857" s="19"/>
      <c r="CZ857" s="19"/>
      <c r="DA857" s="19"/>
    </row>
    <row r="858" spans="2:105" s="18" customFormat="1" x14ac:dyDescent="0.3">
      <c r="B858" s="13"/>
      <c r="C858" s="13"/>
      <c r="D858" s="24"/>
      <c r="E858" s="24"/>
      <c r="F858" s="24"/>
      <c r="G858" s="24"/>
      <c r="H858" s="13"/>
      <c r="I858" s="13"/>
      <c r="J858" s="2"/>
      <c r="K858" s="14"/>
      <c r="L858" s="14"/>
      <c r="M858" s="16"/>
      <c r="N858" s="17"/>
      <c r="O858" s="14"/>
      <c r="P858" s="16"/>
      <c r="Q858" s="16"/>
      <c r="R858" s="17"/>
      <c r="U858" s="19"/>
      <c r="V858" s="32"/>
      <c r="W858" s="32"/>
      <c r="X858" s="32"/>
      <c r="Y858" s="32"/>
      <c r="Z858" s="32"/>
      <c r="AA858" s="32"/>
      <c r="AB858" s="32"/>
      <c r="AC858" s="32"/>
      <c r="AD858" s="32"/>
      <c r="AE858"/>
      <c r="AF858"/>
      <c r="AG858"/>
      <c r="AH858" s="32"/>
      <c r="AI858" s="32"/>
      <c r="AJ858" s="32"/>
      <c r="AK858"/>
      <c r="AL858"/>
      <c r="AM858"/>
      <c r="AN858"/>
      <c r="AO858" s="32"/>
      <c r="AP858" s="32"/>
      <c r="AQ858" s="32"/>
      <c r="AR858" s="32"/>
      <c r="AS858" s="32"/>
      <c r="AT858" s="32"/>
      <c r="AU858" s="32"/>
      <c r="AV858" s="32"/>
      <c r="AW858" s="32"/>
      <c r="AX858"/>
      <c r="AY858"/>
      <c r="AZ858"/>
      <c r="BA858" s="32"/>
      <c r="BB858" s="32"/>
      <c r="BC858" s="32"/>
      <c r="BD858"/>
      <c r="BE858"/>
      <c r="BF858"/>
      <c r="BG858" s="25"/>
      <c r="BH858" s="32"/>
      <c r="BI858" s="32"/>
      <c r="BJ858" s="32"/>
      <c r="BK858" s="32"/>
      <c r="BL858" s="32"/>
      <c r="BM858" s="32"/>
      <c r="BN858" s="32"/>
      <c r="BO858" s="32"/>
      <c r="BP858" s="32"/>
      <c r="BQ858"/>
      <c r="BR858"/>
      <c r="BS858"/>
      <c r="BT858" s="32"/>
      <c r="BU858" s="32"/>
      <c r="BV858" s="32"/>
      <c r="BW858"/>
      <c r="BX858"/>
      <c r="BY858"/>
      <c r="BZ858" s="25"/>
      <c r="CA858" s="32"/>
      <c r="CB858" s="32"/>
      <c r="CC858" s="32"/>
      <c r="CD858" s="32"/>
      <c r="CE858" s="32"/>
      <c r="CF858" s="32"/>
      <c r="CG858" s="32"/>
      <c r="CH858" s="32"/>
      <c r="CI858" s="32"/>
      <c r="CJ858"/>
      <c r="CK858"/>
      <c r="CL858"/>
      <c r="CM858" s="32"/>
      <c r="CN858" s="32"/>
      <c r="CO858" s="32"/>
      <c r="CP858"/>
      <c r="CQ858"/>
      <c r="CR858"/>
      <c r="CS858"/>
      <c r="CT858" s="19"/>
      <c r="CU858" s="19"/>
      <c r="CV858" s="19"/>
      <c r="CW858" s="19"/>
      <c r="CX858" s="19"/>
      <c r="CY858" s="19"/>
      <c r="CZ858" s="19"/>
      <c r="DA858" s="19"/>
    </row>
    <row r="859" spans="2:105" s="18" customFormat="1" x14ac:dyDescent="0.3">
      <c r="B859" s="13"/>
      <c r="C859" s="13"/>
      <c r="D859" s="24"/>
      <c r="E859" s="24"/>
      <c r="F859" s="24"/>
      <c r="G859" s="24"/>
      <c r="H859" s="13"/>
      <c r="I859" s="13"/>
      <c r="J859" s="2"/>
      <c r="K859" s="14"/>
      <c r="L859" s="14"/>
      <c r="M859" s="16"/>
      <c r="N859" s="17"/>
      <c r="O859" s="14"/>
      <c r="P859" s="16"/>
      <c r="Q859" s="16"/>
      <c r="R859" s="17"/>
      <c r="U859" s="19"/>
      <c r="V859" s="32"/>
      <c r="W859" s="32"/>
      <c r="X859" s="32"/>
      <c r="Y859" s="32"/>
      <c r="Z859" s="32"/>
      <c r="AA859" s="32"/>
      <c r="AB859" s="32"/>
      <c r="AC859" s="32"/>
      <c r="AD859" s="32"/>
      <c r="AE859"/>
      <c r="AF859"/>
      <c r="AG859"/>
      <c r="AH859" s="32"/>
      <c r="AI859" s="32"/>
      <c r="AJ859" s="32"/>
      <c r="AK859"/>
      <c r="AL859"/>
      <c r="AM859"/>
      <c r="AN859"/>
      <c r="AO859" s="32"/>
      <c r="AP859" s="32"/>
      <c r="AQ859" s="32"/>
      <c r="AR859" s="32"/>
      <c r="AS859" s="32"/>
      <c r="AT859" s="32"/>
      <c r="AU859" s="32"/>
      <c r="AV859" s="32"/>
      <c r="AW859" s="32"/>
      <c r="AX859"/>
      <c r="AY859"/>
      <c r="AZ859"/>
      <c r="BA859" s="32"/>
      <c r="BB859" s="32"/>
      <c r="BC859" s="32"/>
      <c r="BD859"/>
      <c r="BE859"/>
      <c r="BF859"/>
      <c r="BG859" s="25"/>
      <c r="BH859" s="32"/>
      <c r="BI859" s="32"/>
      <c r="BJ859" s="32"/>
      <c r="BK859" s="32"/>
      <c r="BL859" s="32"/>
      <c r="BM859" s="32"/>
      <c r="BN859" s="32"/>
      <c r="BO859" s="32"/>
      <c r="BP859" s="32"/>
      <c r="BQ859"/>
      <c r="BR859"/>
      <c r="BS859"/>
      <c r="BT859" s="32"/>
      <c r="BU859" s="32"/>
      <c r="BV859" s="32"/>
      <c r="BW859"/>
      <c r="BX859"/>
      <c r="BY859"/>
      <c r="BZ859" s="25"/>
      <c r="CA859" s="32"/>
      <c r="CB859" s="32"/>
      <c r="CC859" s="32"/>
      <c r="CD859" s="32"/>
      <c r="CE859" s="32"/>
      <c r="CF859" s="32"/>
      <c r="CG859" s="32"/>
      <c r="CH859" s="32"/>
      <c r="CI859" s="32"/>
      <c r="CJ859"/>
      <c r="CK859"/>
      <c r="CL859"/>
      <c r="CM859" s="32"/>
      <c r="CN859" s="32"/>
      <c r="CO859" s="32"/>
      <c r="CP859"/>
      <c r="CQ859"/>
      <c r="CR859"/>
      <c r="CS859"/>
      <c r="CT859" s="19"/>
      <c r="CU859" s="19"/>
      <c r="CV859" s="19"/>
      <c r="CW859" s="19"/>
      <c r="CX859" s="19"/>
      <c r="CY859" s="19"/>
      <c r="CZ859" s="19"/>
      <c r="DA859" s="19"/>
    </row>
    <row r="860" spans="2:105" s="18" customFormat="1" x14ac:dyDescent="0.3">
      <c r="B860" s="13"/>
      <c r="C860" s="13"/>
      <c r="D860" s="24"/>
      <c r="E860" s="24"/>
      <c r="F860" s="24"/>
      <c r="G860" s="24"/>
      <c r="H860" s="13"/>
      <c r="I860" s="13"/>
      <c r="J860" s="2"/>
      <c r="K860" s="14"/>
      <c r="L860" s="14"/>
      <c r="M860" s="16"/>
      <c r="N860" s="17"/>
      <c r="O860" s="14"/>
      <c r="P860" s="16"/>
      <c r="Q860" s="16"/>
      <c r="R860" s="17"/>
      <c r="U860" s="19"/>
      <c r="V860" s="32"/>
      <c r="W860" s="32"/>
      <c r="X860" s="32"/>
      <c r="Y860" s="32"/>
      <c r="Z860" s="32"/>
      <c r="AA860" s="32"/>
      <c r="AB860" s="32"/>
      <c r="AC860" s="32"/>
      <c r="AD860" s="32"/>
      <c r="AE860"/>
      <c r="AF860"/>
      <c r="AG860"/>
      <c r="AH860" s="32"/>
      <c r="AI860" s="32"/>
      <c r="AJ860" s="32"/>
      <c r="AK860"/>
      <c r="AL860"/>
      <c r="AM860"/>
      <c r="AN860"/>
      <c r="AO860" s="32"/>
      <c r="AP860" s="32"/>
      <c r="AQ860" s="32"/>
      <c r="AR860" s="32"/>
      <c r="AS860" s="32"/>
      <c r="AT860" s="32"/>
      <c r="AU860" s="32"/>
      <c r="AV860" s="32"/>
      <c r="AW860" s="32"/>
      <c r="AX860"/>
      <c r="AY860"/>
      <c r="AZ860"/>
      <c r="BA860" s="32"/>
      <c r="BB860" s="32"/>
      <c r="BC860" s="32"/>
      <c r="BD860"/>
      <c r="BE860"/>
      <c r="BF860"/>
      <c r="BG860" s="25"/>
      <c r="BH860" s="32"/>
      <c r="BI860" s="32"/>
      <c r="BJ860" s="32"/>
      <c r="BK860" s="32"/>
      <c r="BL860" s="32"/>
      <c r="BM860" s="32"/>
      <c r="BN860" s="32"/>
      <c r="BO860" s="32"/>
      <c r="BP860" s="32"/>
      <c r="BQ860"/>
      <c r="BR860"/>
      <c r="BS860"/>
      <c r="BT860" s="32"/>
      <c r="BU860" s="32"/>
      <c r="BV860" s="32"/>
      <c r="BW860"/>
      <c r="BX860"/>
      <c r="BY860"/>
      <c r="BZ860" s="25"/>
      <c r="CA860" s="32"/>
      <c r="CB860" s="32"/>
      <c r="CC860" s="32"/>
      <c r="CD860" s="32"/>
      <c r="CE860" s="32"/>
      <c r="CF860" s="32"/>
      <c r="CG860" s="32"/>
      <c r="CH860" s="32"/>
      <c r="CI860" s="32"/>
      <c r="CJ860"/>
      <c r="CK860"/>
      <c r="CL860"/>
      <c r="CM860" s="32"/>
      <c r="CN860" s="32"/>
      <c r="CO860" s="32"/>
      <c r="CP860"/>
      <c r="CQ860"/>
      <c r="CR860"/>
      <c r="CS860"/>
      <c r="CT860" s="19"/>
      <c r="CU860" s="19"/>
      <c r="CV860" s="19"/>
      <c r="CW860" s="19"/>
      <c r="CX860" s="19"/>
      <c r="CY860" s="19"/>
      <c r="CZ860" s="19"/>
      <c r="DA860" s="19"/>
    </row>
    <row r="861" spans="2:105" s="18" customFormat="1" x14ac:dyDescent="0.3">
      <c r="B861" s="13"/>
      <c r="C861" s="13"/>
      <c r="D861" s="24"/>
      <c r="E861" s="24"/>
      <c r="F861" s="24"/>
      <c r="G861" s="24"/>
      <c r="H861" s="13"/>
      <c r="I861" s="13"/>
      <c r="J861" s="2"/>
      <c r="K861" s="14"/>
      <c r="L861" s="14"/>
      <c r="M861" s="16"/>
      <c r="N861" s="17"/>
      <c r="O861" s="14"/>
      <c r="P861" s="16"/>
      <c r="Q861" s="16"/>
      <c r="R861" s="17"/>
      <c r="U861" s="19"/>
      <c r="V861" s="32"/>
      <c r="W861" s="32"/>
      <c r="X861" s="32"/>
      <c r="Y861" s="32"/>
      <c r="Z861" s="32"/>
      <c r="AA861" s="32"/>
      <c r="AB861" s="32"/>
      <c r="AC861" s="32"/>
      <c r="AD861" s="32"/>
      <c r="AE861"/>
      <c r="AF861"/>
      <c r="AG861"/>
      <c r="AH861" s="32"/>
      <c r="AI861" s="32"/>
      <c r="AJ861" s="32"/>
      <c r="AK861"/>
      <c r="AL861"/>
      <c r="AM861"/>
      <c r="AN861"/>
      <c r="AO861" s="32"/>
      <c r="AP861" s="32"/>
      <c r="AQ861" s="32"/>
      <c r="AR861" s="32"/>
      <c r="AS861" s="32"/>
      <c r="AT861" s="32"/>
      <c r="AU861" s="32"/>
      <c r="AV861" s="32"/>
      <c r="AW861" s="32"/>
      <c r="AX861"/>
      <c r="AY861"/>
      <c r="AZ861"/>
      <c r="BA861" s="32"/>
      <c r="BB861" s="32"/>
      <c r="BC861" s="32"/>
      <c r="BD861"/>
      <c r="BE861"/>
      <c r="BF861"/>
      <c r="BG861" s="25"/>
      <c r="BH861" s="32"/>
      <c r="BI861" s="32"/>
      <c r="BJ861" s="32"/>
      <c r="BK861" s="32"/>
      <c r="BL861" s="32"/>
      <c r="BM861" s="32"/>
      <c r="BN861" s="32"/>
      <c r="BO861" s="32"/>
      <c r="BP861" s="32"/>
      <c r="BQ861"/>
      <c r="BR861"/>
      <c r="BS861"/>
      <c r="BT861" s="32"/>
      <c r="BU861" s="32"/>
      <c r="BV861" s="32"/>
      <c r="BW861"/>
      <c r="BX861"/>
      <c r="BY861"/>
      <c r="BZ861" s="25"/>
      <c r="CA861" s="32"/>
      <c r="CB861" s="32"/>
      <c r="CC861" s="32"/>
      <c r="CD861" s="32"/>
      <c r="CE861" s="32"/>
      <c r="CF861" s="32"/>
      <c r="CG861" s="32"/>
      <c r="CH861" s="32"/>
      <c r="CI861" s="32"/>
      <c r="CJ861"/>
      <c r="CK861"/>
      <c r="CL861"/>
      <c r="CM861" s="32"/>
      <c r="CN861" s="32"/>
      <c r="CO861" s="32"/>
      <c r="CP861"/>
      <c r="CQ861"/>
      <c r="CR861"/>
      <c r="CS861"/>
      <c r="CT861" s="19"/>
      <c r="CU861" s="19"/>
      <c r="CV861" s="19"/>
      <c r="CW861" s="19"/>
      <c r="CX861" s="19"/>
      <c r="CY861" s="19"/>
      <c r="CZ861" s="19"/>
      <c r="DA861" s="19"/>
    </row>
    <row r="862" spans="2:105" s="18" customFormat="1" x14ac:dyDescent="0.3">
      <c r="B862" s="13"/>
      <c r="C862" s="13"/>
      <c r="D862" s="24"/>
      <c r="E862" s="24"/>
      <c r="F862" s="24"/>
      <c r="G862" s="24"/>
      <c r="H862" s="13"/>
      <c r="I862" s="13"/>
      <c r="J862" s="2"/>
      <c r="K862" s="14"/>
      <c r="L862" s="14"/>
      <c r="M862" s="16"/>
      <c r="N862" s="17"/>
      <c r="O862" s="14"/>
      <c r="P862" s="16"/>
      <c r="Q862" s="16"/>
      <c r="R862" s="17"/>
      <c r="U862" s="19"/>
      <c r="V862" s="32"/>
      <c r="W862" s="32"/>
      <c r="X862" s="32"/>
      <c r="Y862" s="32"/>
      <c r="Z862" s="32"/>
      <c r="AA862" s="32"/>
      <c r="AB862" s="32"/>
      <c r="AC862" s="32"/>
      <c r="AD862" s="32"/>
      <c r="AE862"/>
      <c r="AF862"/>
      <c r="AG862"/>
      <c r="AH862" s="32"/>
      <c r="AI862" s="32"/>
      <c r="AJ862" s="32"/>
      <c r="AK862"/>
      <c r="AL862"/>
      <c r="AM862"/>
      <c r="AN862"/>
      <c r="AO862" s="32"/>
      <c r="AP862" s="32"/>
      <c r="AQ862" s="32"/>
      <c r="AR862" s="32"/>
      <c r="AS862" s="32"/>
      <c r="AT862" s="32"/>
      <c r="AU862" s="32"/>
      <c r="AV862" s="32"/>
      <c r="AW862" s="32"/>
      <c r="AX862"/>
      <c r="AY862"/>
      <c r="AZ862"/>
      <c r="BA862" s="32"/>
      <c r="BB862" s="32"/>
      <c r="BC862" s="32"/>
      <c r="BD862"/>
      <c r="BE862"/>
      <c r="BF862"/>
      <c r="BG862" s="25"/>
      <c r="BH862" s="32"/>
      <c r="BI862" s="32"/>
      <c r="BJ862" s="32"/>
      <c r="BK862" s="32"/>
      <c r="BL862" s="32"/>
      <c r="BM862" s="32"/>
      <c r="BN862" s="32"/>
      <c r="BO862" s="32"/>
      <c r="BP862" s="32"/>
      <c r="BQ862"/>
      <c r="BR862"/>
      <c r="BS862"/>
      <c r="BT862" s="32"/>
      <c r="BU862" s="32"/>
      <c r="BV862" s="32"/>
      <c r="BW862"/>
      <c r="BX862"/>
      <c r="BY862"/>
      <c r="BZ862" s="25"/>
      <c r="CA862" s="32"/>
      <c r="CB862" s="32"/>
      <c r="CC862" s="32"/>
      <c r="CD862" s="32"/>
      <c r="CE862" s="32"/>
      <c r="CF862" s="32"/>
      <c r="CG862" s="32"/>
      <c r="CH862" s="32"/>
      <c r="CI862" s="32"/>
      <c r="CJ862"/>
      <c r="CK862"/>
      <c r="CL862"/>
      <c r="CM862" s="32"/>
      <c r="CN862" s="32"/>
      <c r="CO862" s="32"/>
      <c r="CP862"/>
      <c r="CQ862"/>
      <c r="CR862"/>
      <c r="CS862"/>
      <c r="CT862" s="19"/>
      <c r="CU862" s="19"/>
      <c r="CV862" s="19"/>
      <c r="CW862" s="19"/>
      <c r="CX862" s="19"/>
      <c r="CY862" s="19"/>
      <c r="CZ862" s="19"/>
      <c r="DA862" s="19"/>
    </row>
    <row r="863" spans="2:105" s="18" customFormat="1" x14ac:dyDescent="0.3">
      <c r="B863" s="13"/>
      <c r="C863" s="13"/>
      <c r="D863" s="24"/>
      <c r="E863" s="24"/>
      <c r="F863" s="24"/>
      <c r="G863" s="24"/>
      <c r="H863" s="13"/>
      <c r="I863" s="13"/>
      <c r="J863" s="2"/>
      <c r="K863" s="14"/>
      <c r="L863" s="14"/>
      <c r="M863" s="16"/>
      <c r="N863" s="17"/>
      <c r="O863" s="14"/>
      <c r="P863" s="16"/>
      <c r="Q863" s="16"/>
      <c r="R863" s="17"/>
      <c r="U863" s="19"/>
      <c r="V863" s="32"/>
      <c r="W863" s="32"/>
      <c r="X863" s="32"/>
      <c r="Y863" s="32"/>
      <c r="Z863" s="32"/>
      <c r="AA863" s="32"/>
      <c r="AB863" s="32"/>
      <c r="AC863" s="32"/>
      <c r="AD863" s="32"/>
      <c r="AE863"/>
      <c r="AF863"/>
      <c r="AG863"/>
      <c r="AH863" s="32"/>
      <c r="AI863" s="32"/>
      <c r="AJ863" s="32"/>
      <c r="AK863"/>
      <c r="AL863"/>
      <c r="AM863"/>
      <c r="AN863"/>
      <c r="AO863" s="32"/>
      <c r="AP863" s="32"/>
      <c r="AQ863" s="32"/>
      <c r="AR863" s="32"/>
      <c r="AS863" s="32"/>
      <c r="AT863" s="32"/>
      <c r="AU863" s="32"/>
      <c r="AV863" s="32"/>
      <c r="AW863" s="32"/>
      <c r="AX863"/>
      <c r="AY863"/>
      <c r="AZ863"/>
      <c r="BA863" s="32"/>
      <c r="BB863" s="32"/>
      <c r="BC863" s="32"/>
      <c r="BD863"/>
      <c r="BE863"/>
      <c r="BF863"/>
      <c r="BG863" s="25"/>
      <c r="BH863" s="32"/>
      <c r="BI863" s="32"/>
      <c r="BJ863" s="32"/>
      <c r="BK863" s="32"/>
      <c r="BL863" s="32"/>
      <c r="BM863" s="32"/>
      <c r="BN863" s="32"/>
      <c r="BO863" s="32"/>
      <c r="BP863" s="32"/>
      <c r="BQ863"/>
      <c r="BR863"/>
      <c r="BS863"/>
      <c r="BT863" s="32"/>
      <c r="BU863" s="32"/>
      <c r="BV863" s="32"/>
      <c r="BW863"/>
      <c r="BX863"/>
      <c r="BY863"/>
      <c r="BZ863" s="25"/>
      <c r="CA863" s="32"/>
      <c r="CB863" s="32"/>
      <c r="CC863" s="32"/>
      <c r="CD863" s="32"/>
      <c r="CE863" s="32"/>
      <c r="CF863" s="32"/>
      <c r="CG863" s="32"/>
      <c r="CH863" s="32"/>
      <c r="CI863" s="32"/>
      <c r="CJ863"/>
      <c r="CK863"/>
      <c r="CL863"/>
      <c r="CM863" s="32"/>
      <c r="CN863" s="32"/>
      <c r="CO863" s="32"/>
      <c r="CP863"/>
      <c r="CQ863"/>
      <c r="CR863"/>
      <c r="CS863"/>
      <c r="CT863" s="19"/>
      <c r="CU863" s="19"/>
      <c r="CV863" s="19"/>
      <c r="CW863" s="19"/>
      <c r="CX863" s="19"/>
      <c r="CY863" s="19"/>
      <c r="CZ863" s="19"/>
      <c r="DA863" s="19"/>
    </row>
    <row r="864" spans="2:105" s="18" customFormat="1" x14ac:dyDescent="0.3">
      <c r="B864" s="13"/>
      <c r="C864" s="13"/>
      <c r="D864" s="24"/>
      <c r="E864" s="24"/>
      <c r="F864" s="24"/>
      <c r="G864" s="24"/>
      <c r="H864" s="13"/>
      <c r="I864" s="13"/>
      <c r="J864" s="2"/>
      <c r="K864" s="14"/>
      <c r="L864" s="14"/>
      <c r="M864" s="16"/>
      <c r="N864" s="17"/>
      <c r="O864" s="14"/>
      <c r="P864" s="16"/>
      <c r="Q864" s="16"/>
      <c r="R864" s="17"/>
      <c r="U864" s="19"/>
      <c r="V864" s="32"/>
      <c r="W864" s="32"/>
      <c r="X864" s="32"/>
      <c r="Y864" s="32"/>
      <c r="Z864" s="32"/>
      <c r="AA864" s="32"/>
      <c r="AB864" s="32"/>
      <c r="AC864" s="32"/>
      <c r="AD864" s="32"/>
      <c r="AE864"/>
      <c r="AF864"/>
      <c r="AG864"/>
      <c r="AH864" s="32"/>
      <c r="AI864" s="32"/>
      <c r="AJ864" s="32"/>
      <c r="AK864"/>
      <c r="AL864"/>
      <c r="AM864"/>
      <c r="AN864"/>
      <c r="AO864" s="32"/>
      <c r="AP864" s="32"/>
      <c r="AQ864" s="32"/>
      <c r="AR864" s="32"/>
      <c r="AS864" s="32"/>
      <c r="AT864" s="32"/>
      <c r="AU864" s="32"/>
      <c r="AV864" s="32"/>
      <c r="AW864" s="32"/>
      <c r="AX864"/>
      <c r="AY864"/>
      <c r="AZ864"/>
      <c r="BA864" s="32"/>
      <c r="BB864" s="32"/>
      <c r="BC864" s="32"/>
      <c r="BD864"/>
      <c r="BE864"/>
      <c r="BF864"/>
      <c r="BG864" s="25"/>
      <c r="BH864" s="32"/>
      <c r="BI864" s="32"/>
      <c r="BJ864" s="32"/>
      <c r="BK864" s="32"/>
      <c r="BL864" s="32"/>
      <c r="BM864" s="32"/>
      <c r="BN864" s="32"/>
      <c r="BO864" s="32"/>
      <c r="BP864" s="32"/>
      <c r="BQ864"/>
      <c r="BR864"/>
      <c r="BS864"/>
      <c r="BT864" s="32"/>
      <c r="BU864" s="32"/>
      <c r="BV864" s="32"/>
      <c r="BW864"/>
      <c r="BX864"/>
      <c r="BY864"/>
      <c r="BZ864" s="25"/>
      <c r="CA864" s="32"/>
      <c r="CB864" s="32"/>
      <c r="CC864" s="32"/>
      <c r="CD864" s="32"/>
      <c r="CE864" s="32"/>
      <c r="CF864" s="32"/>
      <c r="CG864" s="32"/>
      <c r="CH864" s="32"/>
      <c r="CI864" s="32"/>
      <c r="CJ864"/>
      <c r="CK864"/>
      <c r="CL864"/>
      <c r="CM864" s="32"/>
      <c r="CN864" s="32"/>
      <c r="CO864" s="32"/>
      <c r="CP864"/>
      <c r="CQ864"/>
      <c r="CR864"/>
      <c r="CS864"/>
      <c r="CT864" s="19"/>
      <c r="CU864" s="19"/>
      <c r="CV864" s="19"/>
      <c r="CW864" s="19"/>
      <c r="CX864" s="19"/>
      <c r="CY864" s="19"/>
      <c r="CZ864" s="19"/>
      <c r="DA864" s="19"/>
    </row>
    <row r="865" spans="2:105" s="18" customFormat="1" x14ac:dyDescent="0.3">
      <c r="B865" s="13"/>
      <c r="C865" s="13"/>
      <c r="D865" s="24"/>
      <c r="E865" s="24"/>
      <c r="F865" s="24"/>
      <c r="G865" s="24"/>
      <c r="H865" s="13"/>
      <c r="I865" s="13"/>
      <c r="J865" s="2"/>
      <c r="K865" s="14"/>
      <c r="L865" s="14"/>
      <c r="M865" s="16"/>
      <c r="N865" s="17"/>
      <c r="O865" s="14"/>
      <c r="P865" s="16"/>
      <c r="Q865" s="16"/>
      <c r="R865" s="17"/>
      <c r="U865" s="19"/>
      <c r="V865" s="32"/>
      <c r="W865" s="32"/>
      <c r="X865" s="32"/>
      <c r="Y865" s="32"/>
      <c r="Z865" s="32"/>
      <c r="AA865" s="32"/>
      <c r="AB865" s="32"/>
      <c r="AC865" s="32"/>
      <c r="AD865" s="32"/>
      <c r="AE865"/>
      <c r="AF865"/>
      <c r="AG865"/>
      <c r="AH865" s="32"/>
      <c r="AI865" s="32"/>
      <c r="AJ865" s="32"/>
      <c r="AK865"/>
      <c r="AL865"/>
      <c r="AM865"/>
      <c r="AN865"/>
      <c r="AO865" s="32"/>
      <c r="AP865" s="32"/>
      <c r="AQ865" s="32"/>
      <c r="AR865" s="32"/>
      <c r="AS865" s="32"/>
      <c r="AT865" s="32"/>
      <c r="AU865" s="32"/>
      <c r="AV865" s="32"/>
      <c r="AW865" s="32"/>
      <c r="AX865"/>
      <c r="AY865"/>
      <c r="AZ865"/>
      <c r="BA865" s="32"/>
      <c r="BB865" s="32"/>
      <c r="BC865" s="32"/>
      <c r="BD865"/>
      <c r="BE865"/>
      <c r="BF865"/>
      <c r="BG865" s="25"/>
      <c r="BH865" s="32"/>
      <c r="BI865" s="32"/>
      <c r="BJ865" s="32"/>
      <c r="BK865" s="32"/>
      <c r="BL865" s="32"/>
      <c r="BM865" s="32"/>
      <c r="BN865" s="32"/>
      <c r="BO865" s="32"/>
      <c r="BP865" s="32"/>
      <c r="BQ865"/>
      <c r="BR865"/>
      <c r="BS865"/>
      <c r="BT865" s="32"/>
      <c r="BU865" s="32"/>
      <c r="BV865" s="32"/>
      <c r="BW865"/>
      <c r="BX865"/>
      <c r="BY865"/>
      <c r="BZ865" s="25"/>
      <c r="CA865" s="32"/>
      <c r="CB865" s="32"/>
      <c r="CC865" s="32"/>
      <c r="CD865" s="32"/>
      <c r="CE865" s="32"/>
      <c r="CF865" s="32"/>
      <c r="CG865" s="32"/>
      <c r="CH865" s="32"/>
      <c r="CI865" s="32"/>
      <c r="CJ865"/>
      <c r="CK865"/>
      <c r="CL865"/>
      <c r="CM865" s="32"/>
      <c r="CN865" s="32"/>
      <c r="CO865" s="32"/>
      <c r="CP865"/>
      <c r="CQ865"/>
      <c r="CR865"/>
      <c r="CS865"/>
      <c r="CT865" s="19"/>
      <c r="CU865" s="19"/>
      <c r="CV865" s="19"/>
      <c r="CW865" s="19"/>
      <c r="CX865" s="19"/>
      <c r="CY865" s="19"/>
      <c r="CZ865" s="19"/>
      <c r="DA865" s="19"/>
    </row>
    <row r="866" spans="2:105" s="18" customFormat="1" x14ac:dyDescent="0.3">
      <c r="B866" s="13"/>
      <c r="C866" s="13"/>
      <c r="D866" s="24"/>
      <c r="E866" s="24"/>
      <c r="F866" s="24"/>
      <c r="G866" s="24"/>
      <c r="H866" s="13"/>
      <c r="I866" s="13"/>
      <c r="J866" s="2"/>
      <c r="K866" s="14"/>
      <c r="L866" s="14"/>
      <c r="M866" s="16"/>
      <c r="N866" s="17"/>
      <c r="O866" s="14"/>
      <c r="P866" s="16"/>
      <c r="Q866" s="16"/>
      <c r="R866" s="17"/>
      <c r="U866" s="19"/>
      <c r="V866" s="32"/>
      <c r="W866" s="32"/>
      <c r="X866" s="32"/>
      <c r="Y866" s="32"/>
      <c r="Z866" s="32"/>
      <c r="AA866" s="32"/>
      <c r="AB866" s="32"/>
      <c r="AC866" s="32"/>
      <c r="AD866" s="32"/>
      <c r="AE866"/>
      <c r="AF866"/>
      <c r="AG866"/>
      <c r="AH866" s="32"/>
      <c r="AI866" s="32"/>
      <c r="AJ866" s="32"/>
      <c r="AK866"/>
      <c r="AL866"/>
      <c r="AM866"/>
      <c r="AN866"/>
      <c r="AO866" s="32"/>
      <c r="AP866" s="32"/>
      <c r="AQ866" s="32"/>
      <c r="AR866" s="32"/>
      <c r="AS866" s="32"/>
      <c r="AT866" s="32"/>
      <c r="AU866" s="32"/>
      <c r="AV866" s="32"/>
      <c r="AW866" s="32"/>
      <c r="AX866"/>
      <c r="AY866"/>
      <c r="AZ866"/>
      <c r="BA866" s="32"/>
      <c r="BB866" s="32"/>
      <c r="BC866" s="32"/>
      <c r="BD866"/>
      <c r="BE866"/>
      <c r="BF866"/>
      <c r="BG866" s="25"/>
      <c r="BH866" s="32"/>
      <c r="BI866" s="32"/>
      <c r="BJ866" s="32"/>
      <c r="BK866" s="32"/>
      <c r="BL866" s="32"/>
      <c r="BM866" s="32"/>
      <c r="BN866" s="32"/>
      <c r="BO866" s="32"/>
      <c r="BP866" s="32"/>
      <c r="BQ866"/>
      <c r="BR866"/>
      <c r="BS866"/>
      <c r="BT866" s="32"/>
      <c r="BU866" s="32"/>
      <c r="BV866" s="32"/>
      <c r="BW866"/>
      <c r="BX866"/>
      <c r="BY866"/>
      <c r="BZ866" s="25"/>
      <c r="CA866" s="32"/>
      <c r="CB866" s="32"/>
      <c r="CC866" s="32"/>
      <c r="CD866" s="32"/>
      <c r="CE866" s="32"/>
      <c r="CF866" s="32"/>
      <c r="CG866" s="32"/>
      <c r="CH866" s="32"/>
      <c r="CI866" s="32"/>
      <c r="CJ866"/>
      <c r="CK866"/>
      <c r="CL866"/>
      <c r="CM866" s="32"/>
      <c r="CN866" s="32"/>
      <c r="CO866" s="32"/>
      <c r="CP866"/>
      <c r="CQ866"/>
      <c r="CR866"/>
      <c r="CS866"/>
      <c r="CT866" s="19"/>
      <c r="CU866" s="19"/>
      <c r="CV866" s="19"/>
      <c r="CW866" s="19"/>
      <c r="CX866" s="19"/>
      <c r="CY866" s="19"/>
      <c r="CZ866" s="19"/>
      <c r="DA866" s="19"/>
    </row>
    <row r="867" spans="2:105" s="18" customFormat="1" x14ac:dyDescent="0.3">
      <c r="B867" s="13"/>
      <c r="C867" s="13"/>
      <c r="D867" s="24"/>
      <c r="E867" s="24"/>
      <c r="F867" s="24"/>
      <c r="G867" s="24"/>
      <c r="H867" s="13"/>
      <c r="I867" s="13"/>
      <c r="J867" s="2"/>
      <c r="K867" s="14"/>
      <c r="L867" s="14"/>
      <c r="M867" s="16"/>
      <c r="N867" s="17"/>
      <c r="O867" s="14"/>
      <c r="P867" s="16"/>
      <c r="Q867" s="16"/>
      <c r="R867" s="17"/>
      <c r="U867" s="19"/>
      <c r="V867" s="32"/>
      <c r="W867" s="32"/>
      <c r="X867" s="32"/>
      <c r="Y867" s="32"/>
      <c r="Z867" s="32"/>
      <c r="AA867" s="32"/>
      <c r="AB867" s="32"/>
      <c r="AC867" s="32"/>
      <c r="AD867" s="32"/>
      <c r="AE867"/>
      <c r="AF867"/>
      <c r="AG867"/>
      <c r="AH867" s="32"/>
      <c r="AI867" s="32"/>
      <c r="AJ867" s="32"/>
      <c r="AK867"/>
      <c r="AL867"/>
      <c r="AM867"/>
      <c r="AN867"/>
      <c r="AO867" s="32"/>
      <c r="AP867" s="32"/>
      <c r="AQ867" s="32"/>
      <c r="AR867" s="32"/>
      <c r="AS867" s="32"/>
      <c r="AT867" s="32"/>
      <c r="AU867" s="32"/>
      <c r="AV867" s="32"/>
      <c r="AW867" s="32"/>
      <c r="AX867"/>
      <c r="AY867"/>
      <c r="AZ867"/>
      <c r="BA867" s="32"/>
      <c r="BB867" s="32"/>
      <c r="BC867" s="32"/>
      <c r="BD867"/>
      <c r="BE867"/>
      <c r="BF867"/>
      <c r="BG867" s="25"/>
      <c r="BH867" s="32"/>
      <c r="BI867" s="32"/>
      <c r="BJ867" s="32"/>
      <c r="BK867" s="32"/>
      <c r="BL867" s="32"/>
      <c r="BM867" s="32"/>
      <c r="BN867" s="32"/>
      <c r="BO867" s="32"/>
      <c r="BP867" s="32"/>
      <c r="BQ867"/>
      <c r="BR867"/>
      <c r="BS867"/>
      <c r="BT867" s="32"/>
      <c r="BU867" s="32"/>
      <c r="BV867" s="32"/>
      <c r="BW867"/>
      <c r="BX867"/>
      <c r="BY867"/>
      <c r="BZ867" s="25"/>
      <c r="CA867" s="32"/>
      <c r="CB867" s="32"/>
      <c r="CC867" s="32"/>
      <c r="CD867" s="32"/>
      <c r="CE867" s="32"/>
      <c r="CF867" s="32"/>
      <c r="CG867" s="32"/>
      <c r="CH867" s="32"/>
      <c r="CI867" s="32"/>
      <c r="CJ867"/>
      <c r="CK867"/>
      <c r="CL867"/>
      <c r="CM867" s="32"/>
      <c r="CN867" s="32"/>
      <c r="CO867" s="32"/>
      <c r="CP867"/>
      <c r="CQ867"/>
      <c r="CR867"/>
      <c r="CS867"/>
      <c r="CT867" s="19"/>
      <c r="CU867" s="19"/>
      <c r="CV867" s="19"/>
      <c r="CW867" s="19"/>
      <c r="CX867" s="19"/>
      <c r="CY867" s="19"/>
      <c r="CZ867" s="19"/>
      <c r="DA867" s="19"/>
    </row>
    <row r="868" spans="2:105" s="18" customFormat="1" x14ac:dyDescent="0.3">
      <c r="B868" s="13"/>
      <c r="C868" s="13"/>
      <c r="D868" s="24"/>
      <c r="E868" s="24"/>
      <c r="F868" s="24"/>
      <c r="G868" s="24"/>
      <c r="H868" s="13"/>
      <c r="I868" s="13"/>
      <c r="J868" s="2"/>
      <c r="K868" s="14"/>
      <c r="L868" s="14"/>
      <c r="M868" s="16"/>
      <c r="N868" s="17"/>
      <c r="O868" s="14"/>
      <c r="P868" s="16"/>
      <c r="Q868" s="16"/>
      <c r="R868" s="17"/>
      <c r="U868" s="19"/>
      <c r="V868" s="32"/>
      <c r="W868" s="32"/>
      <c r="X868" s="32"/>
      <c r="Y868" s="32"/>
      <c r="Z868" s="32"/>
      <c r="AA868" s="32"/>
      <c r="AB868" s="32"/>
      <c r="AC868" s="32"/>
      <c r="AD868" s="32"/>
      <c r="AE868"/>
      <c r="AF868"/>
      <c r="AG868"/>
      <c r="AH868" s="32"/>
      <c r="AI868" s="32"/>
      <c r="AJ868" s="32"/>
      <c r="AK868"/>
      <c r="AL868"/>
      <c r="AM868"/>
      <c r="AN868"/>
      <c r="AO868" s="32"/>
      <c r="AP868" s="32"/>
      <c r="AQ868" s="32"/>
      <c r="AR868" s="32"/>
      <c r="AS868" s="32"/>
      <c r="AT868" s="32"/>
      <c r="AU868" s="32"/>
      <c r="AV868" s="32"/>
      <c r="AW868" s="32"/>
      <c r="AX868"/>
      <c r="AY868"/>
      <c r="AZ868"/>
      <c r="BA868" s="32"/>
      <c r="BB868" s="32"/>
      <c r="BC868" s="32"/>
      <c r="BD868"/>
      <c r="BE868"/>
      <c r="BF868"/>
      <c r="BG868" s="25"/>
      <c r="BH868" s="32"/>
      <c r="BI868" s="32"/>
      <c r="BJ868" s="32"/>
      <c r="BK868" s="32"/>
      <c r="BL868" s="32"/>
      <c r="BM868" s="32"/>
      <c r="BN868" s="32"/>
      <c r="BO868" s="32"/>
      <c r="BP868" s="32"/>
      <c r="BQ868"/>
      <c r="BR868"/>
      <c r="BS868"/>
      <c r="BT868" s="32"/>
      <c r="BU868" s="32"/>
      <c r="BV868" s="32"/>
      <c r="BW868"/>
      <c r="BX868"/>
      <c r="BY868"/>
      <c r="BZ868" s="25"/>
      <c r="CA868" s="32"/>
      <c r="CB868" s="32"/>
      <c r="CC868" s="32"/>
      <c r="CD868" s="32"/>
      <c r="CE868" s="32"/>
      <c r="CF868" s="32"/>
      <c r="CG868" s="32"/>
      <c r="CH868" s="32"/>
      <c r="CI868" s="32"/>
      <c r="CJ868"/>
      <c r="CK868"/>
      <c r="CL868"/>
      <c r="CM868" s="32"/>
      <c r="CN868" s="32"/>
      <c r="CO868" s="32"/>
      <c r="CP868"/>
      <c r="CQ868"/>
      <c r="CR868"/>
      <c r="CS868"/>
      <c r="CT868" s="19"/>
      <c r="CU868" s="19"/>
      <c r="CV868" s="19"/>
      <c r="CW868" s="19"/>
      <c r="CX868" s="19"/>
      <c r="CY868" s="19"/>
      <c r="CZ868" s="19"/>
      <c r="DA868" s="19"/>
    </row>
    <row r="869" spans="2:105" s="18" customFormat="1" x14ac:dyDescent="0.3">
      <c r="B869" s="13"/>
      <c r="C869" s="13"/>
      <c r="D869" s="24"/>
      <c r="E869" s="24"/>
      <c r="F869" s="24"/>
      <c r="G869" s="24"/>
      <c r="H869" s="13"/>
      <c r="I869" s="13"/>
      <c r="J869" s="2"/>
      <c r="K869" s="14"/>
      <c r="L869" s="14"/>
      <c r="M869" s="16"/>
      <c r="N869" s="17"/>
      <c r="O869" s="14"/>
      <c r="P869" s="16"/>
      <c r="Q869" s="16"/>
      <c r="R869" s="17"/>
      <c r="U869" s="19"/>
      <c r="V869" s="32"/>
      <c r="W869" s="32"/>
      <c r="X869" s="32"/>
      <c r="Y869" s="32"/>
      <c r="Z869" s="32"/>
      <c r="AA869" s="32"/>
      <c r="AB869" s="32"/>
      <c r="AC869" s="32"/>
      <c r="AD869" s="32"/>
      <c r="AE869"/>
      <c r="AF869"/>
      <c r="AG869"/>
      <c r="AH869" s="32"/>
      <c r="AI869" s="32"/>
      <c r="AJ869" s="32"/>
      <c r="AK869"/>
      <c r="AL869"/>
      <c r="AM869"/>
      <c r="AN869"/>
      <c r="AO869" s="32"/>
      <c r="AP869" s="32"/>
      <c r="AQ869" s="32"/>
      <c r="AR869" s="32"/>
      <c r="AS869" s="32"/>
      <c r="AT869" s="32"/>
      <c r="AU869" s="32"/>
      <c r="AV869" s="32"/>
      <c r="AW869" s="32"/>
      <c r="AX869"/>
      <c r="AY869"/>
      <c r="AZ869"/>
      <c r="BA869" s="32"/>
      <c r="BB869" s="32"/>
      <c r="BC869" s="32"/>
      <c r="BD869"/>
      <c r="BE869"/>
      <c r="BF869"/>
      <c r="BG869" s="25"/>
      <c r="BH869" s="32"/>
      <c r="BI869" s="32"/>
      <c r="BJ869" s="32"/>
      <c r="BK869" s="32"/>
      <c r="BL869" s="32"/>
      <c r="BM869" s="32"/>
      <c r="BN869" s="32"/>
      <c r="BO869" s="32"/>
      <c r="BP869" s="32"/>
      <c r="BQ869"/>
      <c r="BR869"/>
      <c r="BS869"/>
      <c r="BT869" s="32"/>
      <c r="BU869" s="32"/>
      <c r="BV869" s="32"/>
      <c r="BW869"/>
      <c r="BX869"/>
      <c r="BY869"/>
      <c r="BZ869" s="25"/>
      <c r="CA869" s="32"/>
      <c r="CB869" s="32"/>
      <c r="CC869" s="32"/>
      <c r="CD869" s="32"/>
      <c r="CE869" s="32"/>
      <c r="CF869" s="32"/>
      <c r="CG869" s="32"/>
      <c r="CH869" s="32"/>
      <c r="CI869" s="32"/>
      <c r="CJ869"/>
      <c r="CK869"/>
      <c r="CL869"/>
      <c r="CM869" s="32"/>
      <c r="CN869" s="32"/>
      <c r="CO869" s="32"/>
      <c r="CP869"/>
      <c r="CQ869"/>
      <c r="CR869"/>
      <c r="CS869"/>
      <c r="CT869" s="19"/>
      <c r="CU869" s="19"/>
      <c r="CV869" s="19"/>
      <c r="CW869" s="19"/>
      <c r="CX869" s="19"/>
      <c r="CY869" s="19"/>
      <c r="CZ869" s="19"/>
      <c r="DA869" s="19"/>
    </row>
    <row r="870" spans="2:105" s="18" customFormat="1" x14ac:dyDescent="0.3">
      <c r="B870" s="13"/>
      <c r="C870" s="13"/>
      <c r="D870" s="24"/>
      <c r="E870" s="24"/>
      <c r="F870" s="24"/>
      <c r="G870" s="24"/>
      <c r="H870" s="13"/>
      <c r="I870" s="13"/>
      <c r="J870" s="2"/>
      <c r="K870" s="14"/>
      <c r="L870" s="14"/>
      <c r="M870" s="16"/>
      <c r="N870" s="17"/>
      <c r="O870" s="14"/>
      <c r="P870" s="16"/>
      <c r="Q870" s="16"/>
      <c r="R870" s="17"/>
      <c r="U870" s="19"/>
      <c r="V870" s="32"/>
      <c r="W870" s="32"/>
      <c r="X870" s="32"/>
      <c r="Y870" s="32"/>
      <c r="Z870" s="32"/>
      <c r="AA870" s="32"/>
      <c r="AB870" s="32"/>
      <c r="AC870" s="32"/>
      <c r="AD870" s="32"/>
      <c r="AE870"/>
      <c r="AF870"/>
      <c r="AG870"/>
      <c r="AH870" s="32"/>
      <c r="AI870" s="32"/>
      <c r="AJ870" s="32"/>
      <c r="AK870"/>
      <c r="AL870"/>
      <c r="AM870"/>
      <c r="AN870"/>
      <c r="AO870" s="32"/>
      <c r="AP870" s="32"/>
      <c r="AQ870" s="32"/>
      <c r="AR870" s="32"/>
      <c r="AS870" s="32"/>
      <c r="AT870" s="32"/>
      <c r="AU870" s="32"/>
      <c r="AV870" s="32"/>
      <c r="AW870" s="32"/>
      <c r="AX870"/>
      <c r="AY870"/>
      <c r="AZ870"/>
      <c r="BA870" s="32"/>
      <c r="BB870" s="32"/>
      <c r="BC870" s="32"/>
      <c r="BD870"/>
      <c r="BE870"/>
      <c r="BF870"/>
      <c r="BG870" s="25"/>
      <c r="BH870" s="32"/>
      <c r="BI870" s="32"/>
      <c r="BJ870" s="32"/>
      <c r="BK870" s="32"/>
      <c r="BL870" s="32"/>
      <c r="BM870" s="32"/>
      <c r="BN870" s="32"/>
      <c r="BO870" s="32"/>
      <c r="BP870" s="32"/>
      <c r="BQ870"/>
      <c r="BR870"/>
      <c r="BS870"/>
      <c r="BT870" s="32"/>
      <c r="BU870" s="32"/>
      <c r="BV870" s="32"/>
      <c r="BW870"/>
      <c r="BX870"/>
      <c r="BY870"/>
      <c r="BZ870" s="25"/>
      <c r="CA870" s="32"/>
      <c r="CB870" s="32"/>
      <c r="CC870" s="32"/>
      <c r="CD870" s="32"/>
      <c r="CE870" s="32"/>
      <c r="CF870" s="32"/>
      <c r="CG870" s="32"/>
      <c r="CH870" s="32"/>
      <c r="CI870" s="32"/>
      <c r="CJ870"/>
      <c r="CK870"/>
      <c r="CL870"/>
      <c r="CM870" s="32"/>
      <c r="CN870" s="32"/>
      <c r="CO870" s="32"/>
      <c r="CP870"/>
      <c r="CQ870"/>
      <c r="CR870"/>
      <c r="CS870"/>
      <c r="CT870" s="19"/>
      <c r="CU870" s="19"/>
      <c r="CV870" s="19"/>
      <c r="CW870" s="19"/>
      <c r="CX870" s="19"/>
      <c r="CY870" s="19"/>
      <c r="CZ870" s="19"/>
      <c r="DA870" s="19"/>
    </row>
    <row r="871" spans="2:105" x14ac:dyDescent="0.3">
      <c r="U871" s="19"/>
      <c r="CT871" s="19"/>
      <c r="CU871" s="19"/>
      <c r="CV871" s="19"/>
      <c r="CW871" s="19"/>
      <c r="CX871" s="19"/>
      <c r="CY871" s="19"/>
      <c r="CZ871" s="19"/>
      <c r="DA871" s="19"/>
    </row>
    <row r="872" spans="2:105" x14ac:dyDescent="0.3">
      <c r="U872" s="19"/>
    </row>
    <row r="873" spans="2:105" x14ac:dyDescent="0.3">
      <c r="U873" s="19"/>
    </row>
  </sheetData>
  <sortState ref="A5:DD323">
    <sortCondition ref="R5:R323"/>
    <sortCondition ref="A5:A323"/>
    <sortCondition ref="N5:N323"/>
  </sortState>
  <conditionalFormatting sqref="CT5:DA935 DB5:XFD934 A5:CS934">
    <cfRule type="expression" dxfId="6" priority="25">
      <formula>MOD(ROW(),2)</formula>
    </cfRule>
  </conditionalFormatting>
  <conditionalFormatting sqref="D783:G870">
    <cfRule type="expression" dxfId="5" priority="24">
      <formula>MOD(ROW(),2)</formula>
    </cfRule>
  </conditionalFormatting>
  <conditionalFormatting sqref="G289:G782">
    <cfRule type="expression" dxfId="4" priority="23">
      <formula>MOD(ROW(),2)</formula>
    </cfRule>
  </conditionalFormatting>
  <conditionalFormatting sqref="N783:N870">
    <cfRule type="duplicateValues" dxfId="3" priority="26"/>
  </conditionalFormatting>
  <conditionalFormatting sqref="N289:N782">
    <cfRule type="duplicateValues" dxfId="2" priority="27"/>
  </conditionalFormatting>
  <conditionalFormatting sqref="Y289:Y847 AF289:AF847 AJ289:AJ847 AN289:AO847 AS289:AS847 AZ289:AZ847 BD289:BD847 BI289:BI847 BM289:BM847 BT289:BT847 BX289:BX847 CA289:CA848 CE289:CE847 CL289:CL847 CP289:CP847">
    <cfRule type="expression" dxfId="1" priority="22">
      <formula>MOD(ROW(),2)</formula>
    </cfRule>
  </conditionalFormatting>
  <conditionalFormatting sqref="N5:N417">
    <cfRule type="duplicateValues" dxfId="0" priority="4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Plume_List</vt:lpstr>
      <vt:lpstr>Plume_List!imevals_SP17_FA17_1000ppmm_150fetch_20180531</vt:lpstr>
      <vt:lpstr>Plume_List!imevals_SP17_FA17_1500ppmm_150fetch_20180531</vt:lpstr>
      <vt:lpstr>Plume_List!imevals_SP17_FA17_500ppmm_150fetch_20180531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Thorpe, Andrew K (382B)</cp:lastModifiedBy>
  <dcterms:created xsi:type="dcterms:W3CDTF">2018-04-17T14:53:23Z</dcterms:created>
  <dcterms:modified xsi:type="dcterms:W3CDTF">2018-07-02T02:08:11Z</dcterms:modified>
</cp:coreProperties>
</file>