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ygwin64\home\akthorpe\"/>
    </mc:Choice>
  </mc:AlternateContent>
  <bookViews>
    <workbookView xWindow="0" yWindow="450" windowWidth="8190" windowHeight="3555" tabRatio="715"/>
  </bookViews>
  <sheets>
    <sheet name="Plume_List" sheetId="17" r:id="rId1"/>
  </sheets>
  <definedNames>
    <definedName name="Fall_2016_tr_2" localSheetId="0">#REF!</definedName>
    <definedName name="Fall_2016_tr_2">#REF!</definedName>
    <definedName name="imevals_FA16_1500ppmm_20180227" localSheetId="0">Plume_List!#REF!</definedName>
    <definedName name="imevals_SP17_FA17_1000ppmm_150fetch_20180531" localSheetId="0">Plume_List!$AO$4:$BF$33</definedName>
    <definedName name="imevals_SP17_FA17_1500ppmm_150fetch_20180531" localSheetId="0">Plume_List!$BH$4:$BY$33</definedName>
    <definedName name="imevals_SP17_FA17_500ppmm_150fetch_20180531" localSheetId="0">Plume_List!$V$4:$AM$33</definedName>
    <definedName name="Likely_Sources" localSheetId="0">#REF!</definedName>
    <definedName name="Likely_Sources">#REF!</definedName>
    <definedName name="test" localSheetId="0">#REF!</definedName>
    <definedName name="test">#REF!</definedName>
    <definedName name="test2" localSheetId="0">#REF!</definedName>
    <definedName name="tes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7" l="1"/>
  <c r="D20" i="17"/>
  <c r="D19" i="17"/>
  <c r="D18" i="17"/>
  <c r="G14" i="17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13" i="17"/>
  <c r="DC33" i="17" l="1"/>
  <c r="DD33" i="17" s="1"/>
  <c r="DC32" i="17"/>
  <c r="DD32" i="17" s="1"/>
  <c r="DC31" i="17"/>
  <c r="DD31" i="17" s="1"/>
  <c r="DC30" i="17"/>
  <c r="DD30" i="17" s="1"/>
  <c r="DC29" i="17"/>
  <c r="DD29" i="17" s="1"/>
  <c r="DC28" i="17"/>
  <c r="DD28" i="17" s="1"/>
  <c r="DC27" i="17"/>
  <c r="DD27" i="17" s="1"/>
  <c r="DC26" i="17"/>
  <c r="DD26" i="17" s="1"/>
  <c r="DC25" i="17"/>
  <c r="DD25" i="17" s="1"/>
  <c r="DC24" i="17"/>
  <c r="DD24" i="17" s="1"/>
  <c r="DC23" i="17"/>
  <c r="DD23" i="17" s="1"/>
  <c r="DC22" i="17"/>
  <c r="DD22" i="17" s="1"/>
  <c r="DC21" i="17"/>
  <c r="DD21" i="17" s="1"/>
  <c r="DC20" i="17"/>
  <c r="DD20" i="17" s="1"/>
  <c r="DC19" i="17"/>
  <c r="DD19" i="17" s="1"/>
  <c r="DC18" i="17"/>
  <c r="DD18" i="17" s="1"/>
  <c r="DC17" i="17"/>
  <c r="DD17" i="17" s="1"/>
  <c r="DC16" i="17"/>
  <c r="DD16" i="17" s="1"/>
  <c r="DC15" i="17"/>
  <c r="DD15" i="17" s="1"/>
  <c r="DC14" i="17"/>
  <c r="DD14" i="17" s="1"/>
  <c r="DC13" i="17"/>
  <c r="DD13" i="17" s="1"/>
  <c r="DC12" i="17"/>
  <c r="DD12" i="17" s="1"/>
  <c r="DC11" i="17"/>
  <c r="DD11" i="17" s="1"/>
  <c r="DC10" i="17"/>
  <c r="DD10" i="17" s="1"/>
  <c r="DC9" i="17"/>
  <c r="DD9" i="17" s="1"/>
  <c r="DC8" i="17"/>
  <c r="DD8" i="17" s="1"/>
  <c r="DC7" i="17"/>
  <c r="DD7" i="17" s="1"/>
  <c r="DC6" i="17"/>
  <c r="DD6" i="17" s="1"/>
  <c r="DC5" i="17"/>
  <c r="DD5" i="17" s="1"/>
  <c r="CI33" i="17" l="1"/>
  <c r="CH33" i="17"/>
  <c r="CG33" i="17"/>
  <c r="CI32" i="17"/>
  <c r="CH32" i="17"/>
  <c r="CG32" i="17"/>
  <c r="CI31" i="17"/>
  <c r="CH31" i="17"/>
  <c r="CG31" i="17"/>
  <c r="CI30" i="17"/>
  <c r="CH30" i="17"/>
  <c r="CG30" i="17"/>
  <c r="CI29" i="17"/>
  <c r="CH29" i="17"/>
  <c r="CG29" i="17"/>
  <c r="CI28" i="17"/>
  <c r="CH28" i="17"/>
  <c r="CG28" i="17"/>
  <c r="CI27" i="17"/>
  <c r="CH27" i="17"/>
  <c r="CG27" i="17"/>
  <c r="CI26" i="17"/>
  <c r="CH26" i="17"/>
  <c r="CG26" i="17"/>
  <c r="CI25" i="17"/>
  <c r="CH25" i="17"/>
  <c r="CG25" i="17"/>
  <c r="CI24" i="17"/>
  <c r="CH24" i="17"/>
  <c r="CG24" i="17"/>
  <c r="CI23" i="17"/>
  <c r="CH23" i="17"/>
  <c r="CG23" i="17"/>
  <c r="CI22" i="17"/>
  <c r="CH22" i="17"/>
  <c r="CG22" i="17"/>
  <c r="CI21" i="17"/>
  <c r="CH21" i="17"/>
  <c r="CG21" i="17"/>
  <c r="CI20" i="17"/>
  <c r="CH20" i="17"/>
  <c r="CG20" i="17"/>
  <c r="CI19" i="17"/>
  <c r="CH19" i="17"/>
  <c r="CG19" i="17"/>
  <c r="CI18" i="17"/>
  <c r="CH18" i="17"/>
  <c r="CG18" i="17"/>
  <c r="CI17" i="17"/>
  <c r="CH17" i="17"/>
  <c r="CG17" i="17"/>
  <c r="CI16" i="17"/>
  <c r="CH16" i="17"/>
  <c r="CG16" i="17"/>
  <c r="CI15" i="17"/>
  <c r="CH15" i="17"/>
  <c r="CG15" i="17"/>
  <c r="CI14" i="17"/>
  <c r="CH14" i="17"/>
  <c r="CG14" i="17"/>
  <c r="CI13" i="17"/>
  <c r="CH13" i="17"/>
  <c r="CG13" i="17"/>
  <c r="CI12" i="17"/>
  <c r="CH12" i="17"/>
  <c r="CG12" i="17"/>
  <c r="CI11" i="17"/>
  <c r="CH11" i="17"/>
  <c r="CG11" i="17"/>
  <c r="CI10" i="17"/>
  <c r="CH10" i="17"/>
  <c r="CG10" i="17"/>
  <c r="CI9" i="17"/>
  <c r="CH9" i="17"/>
  <c r="CG9" i="17"/>
  <c r="CI8" i="17"/>
  <c r="CH8" i="17"/>
  <c r="CG8" i="17"/>
  <c r="CI7" i="17"/>
  <c r="CH7" i="17"/>
  <c r="CG7" i="17"/>
  <c r="CI6" i="17"/>
  <c r="CH6" i="17"/>
  <c r="CG6" i="17"/>
  <c r="CI5" i="17"/>
  <c r="CH5" i="17"/>
  <c r="CG5" i="17"/>
  <c r="BP33" i="17"/>
  <c r="BO33" i="17"/>
  <c r="BN33" i="17"/>
  <c r="BP32" i="17"/>
  <c r="BO32" i="17"/>
  <c r="BN32" i="17"/>
  <c r="BP31" i="17"/>
  <c r="BO31" i="17"/>
  <c r="BN31" i="17"/>
  <c r="BP30" i="17"/>
  <c r="BO30" i="17"/>
  <c r="BN30" i="17"/>
  <c r="BP29" i="17"/>
  <c r="BO29" i="17"/>
  <c r="BN29" i="17"/>
  <c r="BP28" i="17"/>
  <c r="BO28" i="17"/>
  <c r="BN28" i="17"/>
  <c r="BP27" i="17"/>
  <c r="BO27" i="17"/>
  <c r="BN27" i="17"/>
  <c r="BP26" i="17"/>
  <c r="BO26" i="17"/>
  <c r="BN26" i="17"/>
  <c r="BP25" i="17"/>
  <c r="BO25" i="17"/>
  <c r="BN25" i="17"/>
  <c r="BP24" i="17"/>
  <c r="BO24" i="17"/>
  <c r="BN24" i="17"/>
  <c r="BP23" i="17"/>
  <c r="BO23" i="17"/>
  <c r="BN23" i="17"/>
  <c r="BP22" i="17"/>
  <c r="BO22" i="17"/>
  <c r="BN22" i="17"/>
  <c r="BP21" i="17"/>
  <c r="BO21" i="17"/>
  <c r="BN21" i="17"/>
  <c r="BP20" i="17"/>
  <c r="BO20" i="17"/>
  <c r="BN20" i="17"/>
  <c r="BP19" i="17"/>
  <c r="BO19" i="17"/>
  <c r="BN19" i="17"/>
  <c r="BP18" i="17"/>
  <c r="BO18" i="17"/>
  <c r="BN18" i="17"/>
  <c r="BP17" i="17"/>
  <c r="BO17" i="17"/>
  <c r="BN17" i="17"/>
  <c r="BP16" i="17"/>
  <c r="BO16" i="17"/>
  <c r="BN16" i="17"/>
  <c r="BP15" i="17"/>
  <c r="BO15" i="17"/>
  <c r="BN15" i="17"/>
  <c r="BP14" i="17"/>
  <c r="BO14" i="17"/>
  <c r="BN14" i="17"/>
  <c r="BP13" i="17"/>
  <c r="BO13" i="17"/>
  <c r="BN13" i="17"/>
  <c r="BP12" i="17"/>
  <c r="BO12" i="17"/>
  <c r="BN12" i="17"/>
  <c r="BP11" i="17"/>
  <c r="BO11" i="17"/>
  <c r="BN11" i="17"/>
  <c r="BP10" i="17"/>
  <c r="BO10" i="17"/>
  <c r="BN10" i="17"/>
  <c r="BP9" i="17"/>
  <c r="BO9" i="17"/>
  <c r="BN9" i="17"/>
  <c r="BP8" i="17"/>
  <c r="BO8" i="17"/>
  <c r="BN8" i="17"/>
  <c r="BP7" i="17"/>
  <c r="BO7" i="17"/>
  <c r="BN7" i="17"/>
  <c r="BP6" i="17"/>
  <c r="BO6" i="17"/>
  <c r="BN6" i="17"/>
  <c r="BP5" i="17"/>
  <c r="BO5" i="17"/>
  <c r="BN5" i="17"/>
  <c r="AW33" i="17"/>
  <c r="AV33" i="17"/>
  <c r="AU33" i="17"/>
  <c r="AW32" i="17"/>
  <c r="AV32" i="17"/>
  <c r="AU32" i="17"/>
  <c r="AW31" i="17"/>
  <c r="AV31" i="17"/>
  <c r="AU31" i="17"/>
  <c r="AW30" i="17"/>
  <c r="AV30" i="17"/>
  <c r="AU30" i="17"/>
  <c r="AW29" i="17"/>
  <c r="AV29" i="17"/>
  <c r="AU29" i="17"/>
  <c r="AW28" i="17"/>
  <c r="AV28" i="17"/>
  <c r="AU28" i="17"/>
  <c r="AW27" i="17"/>
  <c r="AV27" i="17"/>
  <c r="AU27" i="17"/>
  <c r="AW26" i="17"/>
  <c r="AV26" i="17"/>
  <c r="AU26" i="17"/>
  <c r="AW25" i="17"/>
  <c r="AV25" i="17"/>
  <c r="AU25" i="17"/>
  <c r="AW24" i="17"/>
  <c r="AV24" i="17"/>
  <c r="AU24" i="17"/>
  <c r="AW23" i="17"/>
  <c r="AV23" i="17"/>
  <c r="AU23" i="17"/>
  <c r="AW22" i="17"/>
  <c r="AV22" i="17"/>
  <c r="AU22" i="17"/>
  <c r="AW21" i="17"/>
  <c r="AV21" i="17"/>
  <c r="AU21" i="17"/>
  <c r="AW20" i="17"/>
  <c r="AV20" i="17"/>
  <c r="AU20" i="17"/>
  <c r="AW19" i="17"/>
  <c r="AV19" i="17"/>
  <c r="AU19" i="17"/>
  <c r="AW18" i="17"/>
  <c r="AV18" i="17"/>
  <c r="AU18" i="17"/>
  <c r="AW17" i="17"/>
  <c r="AV17" i="17"/>
  <c r="AU17" i="17"/>
  <c r="AW16" i="17"/>
  <c r="AV16" i="17"/>
  <c r="AU16" i="17"/>
  <c r="AW15" i="17"/>
  <c r="AV15" i="17"/>
  <c r="AU15" i="17"/>
  <c r="AW14" i="17"/>
  <c r="AV14" i="17"/>
  <c r="AU14" i="17"/>
  <c r="AW13" i="17"/>
  <c r="AV13" i="17"/>
  <c r="AU13" i="17"/>
  <c r="AW12" i="17"/>
  <c r="AV12" i="17"/>
  <c r="AU12" i="17"/>
  <c r="AW11" i="17"/>
  <c r="AV11" i="17"/>
  <c r="AU11" i="17"/>
  <c r="AW10" i="17"/>
  <c r="AV10" i="17"/>
  <c r="AU10" i="17"/>
  <c r="AW9" i="17"/>
  <c r="AV9" i="17"/>
  <c r="AU9" i="17"/>
  <c r="AW8" i="17"/>
  <c r="AV8" i="17"/>
  <c r="AU8" i="17"/>
  <c r="AW7" i="17"/>
  <c r="AV7" i="17"/>
  <c r="AU7" i="17"/>
  <c r="AW6" i="17"/>
  <c r="AV6" i="17"/>
  <c r="AU6" i="17"/>
  <c r="AW5" i="17"/>
  <c r="AV5" i="17"/>
  <c r="AU5" i="17"/>
  <c r="AD33" i="17"/>
  <c r="AC33" i="17"/>
  <c r="AB33" i="17"/>
  <c r="AD32" i="17"/>
  <c r="AC32" i="17"/>
  <c r="AB32" i="17"/>
  <c r="AD31" i="17"/>
  <c r="AC31" i="17"/>
  <c r="AB31" i="17"/>
  <c r="AD30" i="17"/>
  <c r="AC30" i="17"/>
  <c r="AB30" i="17"/>
  <c r="AD29" i="17"/>
  <c r="AC29" i="17"/>
  <c r="AB29" i="17"/>
  <c r="AD28" i="17"/>
  <c r="AC28" i="17"/>
  <c r="AB28" i="17"/>
  <c r="AD27" i="17"/>
  <c r="AC27" i="17"/>
  <c r="AB27" i="17"/>
  <c r="AD26" i="17"/>
  <c r="AC26" i="17"/>
  <c r="AB26" i="17"/>
  <c r="AD25" i="17"/>
  <c r="AC25" i="17"/>
  <c r="AB25" i="17"/>
  <c r="AD24" i="17"/>
  <c r="AC24" i="17"/>
  <c r="AB24" i="17"/>
  <c r="AD23" i="17"/>
  <c r="AC23" i="17"/>
  <c r="AB23" i="17"/>
  <c r="AD22" i="17"/>
  <c r="AC22" i="17"/>
  <c r="AB22" i="17"/>
  <c r="AD21" i="17"/>
  <c r="AC21" i="17"/>
  <c r="AB21" i="17"/>
  <c r="AD20" i="17"/>
  <c r="AC20" i="17"/>
  <c r="AB20" i="17"/>
  <c r="AD19" i="17"/>
  <c r="AC19" i="17"/>
  <c r="AB19" i="17"/>
  <c r="AD18" i="17"/>
  <c r="AC18" i="17"/>
  <c r="AB18" i="17"/>
  <c r="AD17" i="17"/>
  <c r="AC17" i="17"/>
  <c r="AB17" i="17"/>
  <c r="AD16" i="17"/>
  <c r="AC16" i="17"/>
  <c r="AB16" i="17"/>
  <c r="AD15" i="17"/>
  <c r="AC15" i="17"/>
  <c r="AB15" i="17"/>
  <c r="AD14" i="17"/>
  <c r="AC14" i="17"/>
  <c r="AB14" i="17"/>
  <c r="AD13" i="17"/>
  <c r="AC13" i="17"/>
  <c r="AB13" i="17"/>
  <c r="AD12" i="17"/>
  <c r="AC12" i="17"/>
  <c r="AB12" i="17"/>
  <c r="AD11" i="17"/>
  <c r="AC11" i="17"/>
  <c r="AB11" i="17"/>
  <c r="AD10" i="17"/>
  <c r="AC10" i="17"/>
  <c r="AB10" i="17"/>
  <c r="AD9" i="17"/>
  <c r="AC9" i="17"/>
  <c r="AB9" i="17"/>
  <c r="AD8" i="17"/>
  <c r="AC8" i="17"/>
  <c r="AB8" i="17"/>
  <c r="AD7" i="17"/>
  <c r="AC7" i="17"/>
  <c r="AB7" i="17"/>
  <c r="AD6" i="17"/>
  <c r="AC6" i="17"/>
  <c r="AB6" i="17"/>
  <c r="AD5" i="17"/>
  <c r="AC5" i="17"/>
  <c r="AB5" i="17"/>
  <c r="T33" i="17" l="1"/>
  <c r="S33" i="17"/>
  <c r="T32" i="17"/>
  <c r="S32" i="17"/>
  <c r="T31" i="17"/>
  <c r="S31" i="17"/>
  <c r="T30" i="17"/>
  <c r="S30" i="17"/>
  <c r="T29" i="17"/>
  <c r="S29" i="17"/>
  <c r="T28" i="17"/>
  <c r="S28" i="17"/>
  <c r="T27" i="17"/>
  <c r="S27" i="17"/>
  <c r="T26" i="17"/>
  <c r="S26" i="17"/>
  <c r="T25" i="17"/>
  <c r="S25" i="17"/>
  <c r="T24" i="17"/>
  <c r="S24" i="17"/>
  <c r="T23" i="17"/>
  <c r="S23" i="17"/>
  <c r="T22" i="17"/>
  <c r="S22" i="17"/>
  <c r="T21" i="17"/>
  <c r="S21" i="17"/>
  <c r="T20" i="17"/>
  <c r="S20" i="17"/>
  <c r="T19" i="17"/>
  <c r="S19" i="17"/>
  <c r="T18" i="17"/>
  <c r="S18" i="17"/>
  <c r="T17" i="17"/>
  <c r="S17" i="17"/>
  <c r="T16" i="17"/>
  <c r="S16" i="17"/>
  <c r="T15" i="17"/>
  <c r="S15" i="17"/>
  <c r="T14" i="17"/>
  <c r="S14" i="17"/>
  <c r="T13" i="17"/>
  <c r="S13" i="17"/>
  <c r="D13" i="17"/>
  <c r="T12" i="17"/>
  <c r="S12" i="17"/>
  <c r="T11" i="17"/>
  <c r="S11" i="17"/>
  <c r="T10" i="17"/>
  <c r="S10" i="17"/>
  <c r="T9" i="17"/>
  <c r="S9" i="17"/>
  <c r="T8" i="17"/>
  <c r="S8" i="17"/>
  <c r="T7" i="17"/>
  <c r="S7" i="17"/>
  <c r="T6" i="17"/>
  <c r="S6" i="17"/>
  <c r="T5" i="17"/>
  <c r="S5" i="17"/>
  <c r="D14" i="17" l="1"/>
  <c r="D15" i="17"/>
  <c r="D16" i="17"/>
  <c r="D17" i="17" l="1"/>
  <c r="D24" i="17" l="1"/>
  <c r="D25" i="17"/>
  <c r="G6" i="17"/>
  <c r="D5" i="17"/>
  <c r="D23" i="17"/>
  <c r="D22" i="17"/>
  <c r="G7" i="17" l="1"/>
  <c r="D6" i="17"/>
  <c r="D26" i="17"/>
  <c r="D27" i="17" l="1"/>
  <c r="G8" i="17"/>
  <c r="D7" i="17"/>
  <c r="D8" i="17" l="1"/>
  <c r="G9" i="17"/>
  <c r="D28" i="17"/>
  <c r="D29" i="17" l="1"/>
  <c r="G10" i="17"/>
  <c r="D9" i="17"/>
  <c r="D10" i="17" l="1"/>
  <c r="G11" i="17"/>
  <c r="D30" i="17"/>
  <c r="D31" i="17" l="1"/>
  <c r="G12" i="17"/>
  <c r="D12" i="17" s="1"/>
  <c r="D11" i="17"/>
  <c r="D32" i="17" l="1"/>
  <c r="D33" i="17" l="1"/>
</calcChain>
</file>

<file path=xl/connections.xml><?xml version="1.0" encoding="utf-8"?>
<connections xmlns="http://schemas.openxmlformats.org/spreadsheetml/2006/main">
  <connection id="1" name="imevals_SP17_FA17_1000ppmm_150fetch_201805311111" type="6" refreshedVersion="6" background="1" saveData="1">
    <textPr codePage="437" sourceFile="C:\Files\CA_CH4_FA16_SP17_FA17_Source_List\Spread_Incorp_IME\SP17_FA17_1000ppm_150fetch_5_10_20merge\imevals_SP17_FA17_1000ppmm_150fetch_20180531.txt" tab="0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imevals_SP17_FA17_1500ppmm_150fetch_201805311111" type="6" refreshedVersion="6" background="1" saveData="1">
    <textPr codePage="437" sourceFile="C:\Files\CA_CH4_FA16_SP17_FA17_Source_List\Spread_Incorp_IME\SP17_FA17_1500ppm_150fetch_5_10_20merge\imevals_SP17_FA17_1500ppmm_150fetch_20180531.txt" tab="0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imevals_SP17_FA17_500ppmm_150fetch_201805311111" type="6" refreshedVersion="6" background="1" saveData="1">
    <textPr codePage="437" sourceFile="C:\Files\CA_CH4_FA16_SP17_FA17_Source_List\Spread_Incorp_IME\SP17_FA17_500ppm_150fetch_5_10_20merge\imevals_SP17_FA17_500ppmm_150fetch_20180531.txt" tab="0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<sst xmlns="http://schemas.openxmlformats.org/spreadsheetml/2006/main" count="902" uniqueCount="159">
  <si>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</si>
  <si>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</si>
  <si>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</si>
  <si>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</si>
  <si>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</si>
  <si>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</si>
  <si>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</si>
  <si>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</si>
  <si>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</si>
  <si>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</si>
  <si>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</si>
  <si>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</si>
  <si>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</si>
  <si>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</si>
  <si>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</si>
  <si>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</si>
  <si>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</si>
  <si>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</si>
  <si>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</si>
  <si>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</si>
  <si>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</si>
  <si>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CH4</t>
  </si>
  <si>
    <t>c</t>
  </si>
  <si>
    <t>at</t>
  </si>
  <si>
    <t>high</t>
  </si>
  <si>
    <t>tr</t>
  </si>
  <si>
    <t>a</t>
  </si>
  <si>
    <t>medium</t>
  </si>
  <si>
    <t>landfill</t>
  </si>
  <si>
    <t>4A1 Managed Waste Disposal Sites</t>
  </si>
  <si>
    <t>Ventura</t>
  </si>
  <si>
    <t>Toland Road Landfill</t>
  </si>
  <si>
    <t>S00100</t>
  </si>
  <si>
    <t xml:space="preserve">Olinda Alpha </t>
  </si>
  <si>
    <t>Sunshine Canyon</t>
  </si>
  <si>
    <t>Sunshine Canyon Landfill</t>
  </si>
  <si>
    <t>Frank R. Bowerman</t>
  </si>
  <si>
    <t>nc</t>
  </si>
  <si>
    <t>ang20170828t205733</t>
  </si>
  <si>
    <t>ang20170918t202106</t>
  </si>
  <si>
    <t>Uknown</t>
  </si>
  <si>
    <t>ang20171016t202454</t>
  </si>
  <si>
    <t>ang20171016t202900</t>
  </si>
  <si>
    <t>ang20171016t203319</t>
  </si>
  <si>
    <t>ang20171016t203726</t>
  </si>
  <si>
    <t>ang20171016t204547</t>
  </si>
  <si>
    <t>ang20171108t180333-A</t>
  </si>
  <si>
    <t>Olinda Alpha landfill</t>
  </si>
  <si>
    <t>ang20171108t180333</t>
  </si>
  <si>
    <t>ang20171026t215522</t>
  </si>
  <si>
    <t>ang20171026t215522-C</t>
  </si>
  <si>
    <t>ang20171016t203726-A</t>
  </si>
  <si>
    <t>ang20171016t203319-C</t>
  </si>
  <si>
    <t>ang20171016t202900-C</t>
  </si>
  <si>
    <t xml:space="preserve">Tulare </t>
  </si>
  <si>
    <t>ang20170828t205733-F</t>
  </si>
  <si>
    <t>ang20170918t202106-B</t>
  </si>
  <si>
    <t>ang20171016t202900-D</t>
  </si>
  <si>
    <t>S00147</t>
  </si>
  <si>
    <t>S00314</t>
  </si>
  <si>
    <t>S00306</t>
  </si>
  <si>
    <t>ang20171016t202454-F</t>
  </si>
  <si>
    <t>S00086</t>
  </si>
  <si>
    <t>ang20171016t204547-D</t>
  </si>
  <si>
    <t xml:space="preserve"> IME5 (kg)</t>
  </si>
  <si>
    <t xml:space="preserve"> IME10 (kg)</t>
  </si>
  <si>
    <t xml:space="preserve"> IME20 (kg)</t>
  </si>
  <si>
    <t xml:space="preserve"> Fetch5 (m)</t>
  </si>
  <si>
    <t xml:space="preserve"> Fetch10 (m)</t>
  </si>
  <si>
    <t xml:space="preserve"> Fetch20 (m)</t>
  </si>
  <si>
    <t xml:space="preserve"> DetId5</t>
  </si>
  <si>
    <t xml:space="preserve"> DetId10</t>
  </si>
  <si>
    <t xml:space="preserve"> DetId20</t>
  </si>
  <si>
    <t xml:space="preserve"> Aspect ratio5</t>
  </si>
  <si>
    <t xml:space="preserve"> Aspect ratio10</t>
  </si>
  <si>
    <t xml:space="preserve"> Aspect ratio20</t>
  </si>
  <si>
    <t xml:space="preserve"> Total pixels5</t>
  </si>
  <si>
    <t xml:space="preserve"> Total pixels10</t>
  </si>
  <si>
    <t xml:space="preserve"> Total pixels20</t>
  </si>
  <si>
    <t>S00010</t>
  </si>
  <si>
    <t>Palos Verdes</t>
  </si>
  <si>
    <t>ang20160910t195200-D</t>
  </si>
  <si>
    <t>ang20160910t195200</t>
  </si>
  <si>
    <t>S00018</t>
  </si>
  <si>
    <t>Bell Mountain</t>
  </si>
  <si>
    <t>ang20160911t174834-C</t>
  </si>
  <si>
    <t>Victorville Sanitary Landfill</t>
  </si>
  <si>
    <t>ang20160911t174834</t>
  </si>
  <si>
    <t>S00087</t>
  </si>
  <si>
    <t>Goleta</t>
  </si>
  <si>
    <t>ang20160930t221645-A</t>
  </si>
  <si>
    <t>Tajiguas Landfill</t>
  </si>
  <si>
    <t>ang20160930t221645</t>
  </si>
  <si>
    <t>ang20161006t180917-B</t>
  </si>
  <si>
    <t>Olinda Alpha Landfill</t>
  </si>
  <si>
    <t>ang20161006t180917</t>
  </si>
  <si>
    <t>ang20161006t181839-C</t>
  </si>
  <si>
    <t>ang20161006t181839</t>
  </si>
  <si>
    <t>S00101</t>
  </si>
  <si>
    <t>ang20161006t181839-B</t>
  </si>
  <si>
    <t>ang20160911t213902-A</t>
  </si>
  <si>
    <t>ang20160911t213902</t>
  </si>
  <si>
    <t>ang20160916t202433</t>
  </si>
  <si>
    <t>S00248</t>
  </si>
  <si>
    <t>ang20160916t202433-H</t>
  </si>
  <si>
    <t>Visalia DS</t>
  </si>
  <si>
    <t>S00305</t>
  </si>
  <si>
    <t>ang20160930t223905-D</t>
  </si>
  <si>
    <t>ang20160930t223905</t>
  </si>
  <si>
    <t>ang20160930t211208-C</t>
  </si>
  <si>
    <t>ang20160930t211208</t>
  </si>
  <si>
    <t>ang20160930t213004-C</t>
  </si>
  <si>
    <t>ang20160930t213004</t>
  </si>
  <si>
    <t>ang20160930t223905-C</t>
  </si>
  <si>
    <t>S00309</t>
  </si>
  <si>
    <t>ang20161001t184552-A</t>
  </si>
  <si>
    <t>ang20161001t184552</t>
  </si>
  <si>
    <t>ang20161001t185035-A</t>
  </si>
  <si>
    <t>ang20161001t185035</t>
  </si>
  <si>
    <t>S00310</t>
  </si>
  <si>
    <t>ang20161001t184552-B</t>
  </si>
  <si>
    <t>ang20161001t185608-A</t>
  </si>
  <si>
    <t>ang20161001t185608</t>
  </si>
  <si>
    <t>S00311</t>
  </si>
  <si>
    <t>ang20161001t184552-C</t>
  </si>
  <si>
    <t>ang20161003t200520-A</t>
  </si>
  <si>
    <t>ang20161003t200520</t>
  </si>
  <si>
    <t>ang20161011t175549-A</t>
  </si>
  <si>
    <t>ang20161011t175549</t>
  </si>
  <si>
    <t>1000 ppmm, 75 m match fetch</t>
  </si>
  <si>
    <t>1500 ppmm, 150 m match fetch</t>
  </si>
  <si>
    <t>1000 ppmm, 150 m match fetch</t>
  </si>
  <si>
    <t>500 ppmm, 150 m match fetch</t>
  </si>
  <si>
    <t>Wind data</t>
  </si>
  <si>
    <t>NaN</t>
  </si>
  <si>
    <t>500 ppmm, 150 m; IME5/Fetch5</t>
  </si>
  <si>
    <t>500 ppmm, 150 m; IME10/Fetch10</t>
  </si>
  <si>
    <t>500 ppmm, 150 m; IME20/Fetch20</t>
  </si>
  <si>
    <t>1000 ppmm, 150 m; IME5/Fetch5</t>
  </si>
  <si>
    <t>1000 ppmm, 150 m; IME10/Fetch10</t>
  </si>
  <si>
    <t>1000 ppmm, 150 m; IME20/Fetch20</t>
  </si>
  <si>
    <t>1500 ppmm, 150 m; IME5/Fetch5</t>
  </si>
  <si>
    <t>1500 ppmm, 150 m; IME10/Fetch10</t>
  </si>
  <si>
    <t>1500 ppmm, 150 m; IME20/Fetch20</t>
  </si>
  <si>
    <t>1000 ppmm, 75 m; IME5/Fetch5</t>
  </si>
  <si>
    <t>1000 ppmm, 75 m;  IME10/Fetch10</t>
  </si>
  <si>
    <t>1000 ppmm, 75 m; IME20/Fetch20</t>
  </si>
  <si>
    <t>Wind Speed(m/s) [Nearest Point in space and time]</t>
  </si>
  <si>
    <t>Mean Wind Speed (m/s) [10 nearest points in space for each of 3 closest time-period]</t>
  </si>
  <si>
    <t>Std Dev Wind Speed (m/s)[10 nearest points in space for each of 3 closest time-period]</t>
  </si>
  <si>
    <t>Wind Direction (degrees) [Nearest Point in space and time]</t>
  </si>
  <si>
    <t>Std Dev Wind Direction (degrees) [10 nearest points in space for each of 3 closest time-periods]</t>
  </si>
  <si>
    <t>SearchDataTime (Date, UTC)</t>
  </si>
  <si>
    <t>EndDataTime (Date, UTC)</t>
  </si>
  <si>
    <t>Mean Wind Direction (degrees) [10 nearest points in space for each of 3 closest time-period]</t>
  </si>
  <si>
    <t>Calculate emissions by selecting parameters</t>
  </si>
  <si>
    <t>E, SMD (kg/hr)</t>
  </si>
  <si>
    <t>Uncertainty (kg/hr)</t>
  </si>
  <si>
    <t>1000 ppmm, 150 m max fetch, 20 merge dist (Column CB, 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</si>
</sst>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"/>
    <numFmt numFmtId="166" formatCode="0000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2" fillId="0" borderId="0"/>
    <xf numFmtId="0" fontId="8" fillId="0" borderId="0"/>
    <xf numFmtId="0" fontId="1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 wrapText="1"/>
    </xf>
    <xf numFmtId="164" fontId="7" fillId="0" borderId="0" xfId="0" applyNumberFormat="1" applyFont="1" applyAlignment="1">
      <alignment horizontal="left"/>
    </xf>
    <xf numFmtId="0" fontId="7" fillId="0" borderId="0" xfId="0" applyFont="1" applyFill="1" applyBorder="1" applyAlignment="1">
      <alignment horizontal="left" wrapText="1"/>
    </xf>
    <xf numFmtId="1" fontId="5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Fill="1"/>
    <xf numFmtId="2" fontId="7" fillId="0" borderId="0" xfId="0" applyNumberFormat="1" applyFont="1" applyFill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" fontId="3" fillId="0" borderId="0" xfId="0" applyNumberFormat="1" applyFont="1" applyFill="1" applyAlignment="1">
      <alignment horizontal="left"/>
    </xf>
    <xf numFmtId="166" fontId="3" fillId="0" borderId="0" xfId="2" applyNumberFormat="1" applyFont="1" applyFill="1" applyAlignment="1">
      <alignment horizontal="left"/>
    </xf>
    <xf numFmtId="166" fontId="7" fillId="0" borderId="0" xfId="2" applyNumberFormat="1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0" xfId="0" applyFont="1" applyFill="1"/>
    <xf numFmtId="2" fontId="0" fillId="0" borderId="0" xfId="0" applyNumberFormat="1"/>
    <xf numFmtId="2" fontId="4" fillId="0" borderId="2" xfId="0" applyNumberFormat="1" applyFont="1" applyBorder="1"/>
    <xf numFmtId="2" fontId="4" fillId="0" borderId="3" xfId="0" applyNumberFormat="1" applyFont="1" applyBorder="1"/>
    <xf numFmtId="2" fontId="3" fillId="0" borderId="0" xfId="0" applyNumberFormat="1" applyFont="1"/>
    <xf numFmtId="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0" fillId="0" borderId="4" xfId="0" applyFill="1" applyBorder="1" applyAlignment="1">
      <alignment horizontal="left"/>
    </xf>
    <xf numFmtId="0" fontId="4" fillId="0" borderId="0" xfId="0" applyFont="1" applyBorder="1" applyAlignment="1">
      <alignment wrapText="1"/>
    </xf>
    <xf numFmtId="2" fontId="3" fillId="0" borderId="0" xfId="0" applyNumberFormat="1" applyFont="1" applyFill="1" applyAlignment="1">
      <alignment horizontal="left"/>
    </xf>
    <xf numFmtId="2" fontId="3" fillId="0" borderId="3" xfId="0" applyNumberFormat="1" applyFont="1" applyFill="1" applyBorder="1" applyAlignment="1">
      <alignment horizontal="left"/>
    </xf>
    <xf numFmtId="2" fontId="3" fillId="0" borderId="4" xfId="0" applyNumberFormat="1" applyFont="1" applyFill="1" applyBorder="1" applyAlignment="1">
      <alignment horizontal="left"/>
    </xf>
    <xf numFmtId="2" fontId="4" fillId="0" borderId="0" xfId="0" applyNumberFormat="1" applyFont="1" applyBorder="1"/>
    <xf numFmtId="2" fontId="9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left"/>
    </xf>
  </cellXfs>
  <cellStyles count="5">
    <cellStyle name="Normal" xfId="0" builtinId="0"/>
    <cellStyle name="Normal 2" xfId="3"/>
    <cellStyle name="Normal 2 5 3" xfId="1"/>
    <cellStyle name="Normal 2 5 3 2" xfId="2"/>
    <cellStyle name="Normal 3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mevals_SP17_FA17_1000ppmm_150fetch_20180531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imevals_SP17_FA17_500ppmm_150fetch_20180531" connectionId="3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imevals_SP17_FA17_1500ppmm_150fetch_20180531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87"/>
  <sheetViews>
    <sheetView tabSelected="1" zoomScale="60" zoomScaleNormal="75" workbookViewId="0">
      <pane ySplit="3" topLeftCell="A4" activePane="bottomLeft" state="frozen"/>
      <selection pane="bottomLeft" activeCell="D1" sqref="D1"/>
    </sheetView>
  </sheetViews>
  <sheetFormatPr defaultColWidth="11.25" defaultRowHeight="18.75" x14ac:dyDescent="0.3"/>
  <cols>
    <col min="1" max="1" width="11.25" style="6" customWidth="1"/>
    <col min="2" max="2" width="14.25" style="6" bestFit="1" customWidth="1"/>
    <col min="3" max="3" width="18.75" style="6" customWidth="1"/>
    <col min="4" max="4" width="26.125" style="6" customWidth="1"/>
    <col min="5" max="7" width="11.25" style="6" customWidth="1"/>
    <col min="8" max="8" width="14.25" style="6" bestFit="1" customWidth="1"/>
    <col min="9" max="9" width="21.25" style="6" customWidth="1"/>
    <col min="10" max="10" width="11.25" style="6"/>
    <col min="11" max="11" width="35.125" style="6" customWidth="1"/>
    <col min="12" max="12" width="11.25" style="6"/>
    <col min="13" max="13" width="12.25" style="6" customWidth="1"/>
    <col min="14" max="14" width="31" style="6" customWidth="1"/>
    <col min="15" max="15" width="31.25" style="6" customWidth="1"/>
    <col min="16" max="16" width="52.75" style="6" customWidth="1"/>
    <col min="17" max="17" width="50.25" style="6" customWidth="1"/>
    <col min="18" max="18" width="27" style="6" customWidth="1"/>
    <col min="19" max="21" width="11.25" style="6"/>
    <col min="22" max="30" width="11.875" style="32" customWidth="1"/>
    <col min="31" max="31" width="6.75" customWidth="1"/>
    <col min="32" max="33" width="7.75" customWidth="1"/>
    <col min="34" max="34" width="12.125" style="32" customWidth="1"/>
    <col min="35" max="36" width="13.25" style="32" customWidth="1"/>
    <col min="37" max="37" width="11.75" customWidth="1"/>
    <col min="38" max="38" width="12.75" customWidth="1"/>
    <col min="39" max="39" width="14.375" customWidth="1"/>
    <col min="40" max="40" width="11.25" customWidth="1"/>
    <col min="41" max="49" width="11.875" style="32" customWidth="1"/>
    <col min="50" max="50" width="6.75" customWidth="1"/>
    <col min="51" max="52" width="7.75" customWidth="1"/>
    <col min="53" max="53" width="12.125" style="32" customWidth="1"/>
    <col min="54" max="55" width="13.25" style="32" customWidth="1"/>
    <col min="56" max="56" width="11.75" customWidth="1"/>
    <col min="57" max="58" width="12.75" customWidth="1"/>
    <col min="59" max="59" width="11.25" style="25" customWidth="1"/>
    <col min="60" max="62" width="12.5" style="32" customWidth="1"/>
    <col min="63" max="68" width="11.875" style="32" customWidth="1"/>
    <col min="69" max="69" width="6.75" customWidth="1"/>
    <col min="70" max="71" width="7.75" customWidth="1"/>
    <col min="72" max="72" width="12.125" style="32" customWidth="1"/>
    <col min="73" max="74" width="13.25" style="32" customWidth="1"/>
    <col min="75" max="75" width="11.75" customWidth="1"/>
    <col min="76" max="77" width="12.75" customWidth="1"/>
    <col min="78" max="78" width="11.25" style="25" customWidth="1"/>
    <col min="79" max="84" width="9.5" style="32" customWidth="1"/>
    <col min="85" max="87" width="11.875" style="32" customWidth="1"/>
    <col min="88" max="90" width="9.5" customWidth="1"/>
    <col min="91" max="93" width="9.5" style="32" customWidth="1"/>
    <col min="94" max="97" width="9.5" customWidth="1"/>
    <col min="98" max="99" width="18.5" style="47" bestFit="1" customWidth="1"/>
    <col min="100" max="105" width="11.375" style="47" bestFit="1" customWidth="1"/>
    <col min="106" max="16384" width="11.25" style="6"/>
  </cols>
  <sheetData>
    <row r="1" spans="1:108" s="21" customFormat="1" x14ac:dyDescent="0.3">
      <c r="A1" s="20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2"/>
      <c r="W1" s="32"/>
      <c r="X1" s="32"/>
      <c r="Y1" s="32"/>
      <c r="Z1" s="32"/>
      <c r="AA1" s="32"/>
      <c r="AB1" s="32"/>
      <c r="AC1" s="32"/>
      <c r="AD1" s="32"/>
      <c r="AE1"/>
      <c r="AF1"/>
      <c r="AG1"/>
      <c r="AH1" s="32"/>
      <c r="AI1" s="32"/>
      <c r="AJ1" s="32"/>
      <c r="AK1"/>
      <c r="AL1"/>
      <c r="AM1"/>
      <c r="AN1" s="25"/>
      <c r="AO1" s="32"/>
      <c r="AP1" s="32"/>
      <c r="AQ1" s="32"/>
      <c r="AR1" s="32"/>
      <c r="AS1" s="32"/>
      <c r="AT1" s="32"/>
      <c r="AU1" s="32"/>
      <c r="AV1" s="32"/>
      <c r="AW1" s="32"/>
      <c r="AX1"/>
      <c r="AY1"/>
      <c r="AZ1"/>
      <c r="BA1" s="32"/>
      <c r="BB1" s="32"/>
      <c r="BC1" s="32"/>
      <c r="BD1"/>
      <c r="BE1"/>
      <c r="BF1"/>
      <c r="BG1" s="25"/>
      <c r="BH1" s="32"/>
      <c r="BI1" s="32"/>
      <c r="BJ1" s="32"/>
      <c r="BK1" s="32"/>
      <c r="BL1" s="32"/>
      <c r="BM1" s="32"/>
      <c r="BN1" s="32"/>
      <c r="BO1" s="32"/>
      <c r="BP1" s="32"/>
      <c r="BQ1"/>
      <c r="BR1"/>
      <c r="BS1"/>
      <c r="BT1" s="32"/>
      <c r="BU1" s="32"/>
      <c r="BV1" s="32"/>
      <c r="BW1"/>
      <c r="BX1"/>
      <c r="BY1"/>
      <c r="BZ1" s="25"/>
      <c r="CA1" s="32"/>
      <c r="CB1" s="32"/>
      <c r="CC1" s="32"/>
      <c r="CD1" s="32"/>
      <c r="CE1" s="32"/>
      <c r="CF1" s="32"/>
      <c r="CG1" s="32"/>
      <c r="CH1" s="32"/>
      <c r="CI1" s="32"/>
      <c r="CJ1"/>
      <c r="CK1"/>
      <c r="CL1"/>
      <c r="CM1" s="32"/>
      <c r="CN1" s="32"/>
      <c r="CO1" s="32"/>
      <c r="CP1"/>
      <c r="CQ1"/>
      <c r="CR1"/>
      <c r="CS1"/>
      <c r="CT1" s="42"/>
      <c r="CU1" s="42"/>
      <c r="CV1" s="42"/>
      <c r="CW1" s="42"/>
      <c r="CX1" s="42"/>
      <c r="CY1" s="42"/>
      <c r="CZ1" s="42"/>
      <c r="DA1" s="42"/>
      <c r="DC1" s="33" t="s">
        <v>155</v>
      </c>
      <c r="DD1" s="40"/>
    </row>
    <row r="2" spans="1:108" s="21" customFormat="1" x14ac:dyDescent="0.3">
      <c r="A2" s="22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33" t="s">
        <v>132</v>
      </c>
      <c r="W2" s="34"/>
      <c r="X2" s="34"/>
      <c r="Y2" s="34"/>
      <c r="Z2" s="34"/>
      <c r="AA2" s="34"/>
      <c r="AB2" s="34"/>
      <c r="AC2" s="34"/>
      <c r="AD2" s="34"/>
      <c r="AE2" s="28"/>
      <c r="AF2" s="28"/>
      <c r="AG2" s="28"/>
      <c r="AH2" s="34"/>
      <c r="AI2" s="34"/>
      <c r="AJ2" s="34"/>
      <c r="AK2" s="28"/>
      <c r="AL2" s="28"/>
      <c r="AM2" s="29"/>
      <c r="AN2" s="30"/>
      <c r="AO2" s="33" t="s">
        <v>131</v>
      </c>
      <c r="AP2" s="34"/>
      <c r="AQ2" s="34"/>
      <c r="AR2" s="34"/>
      <c r="AS2" s="34"/>
      <c r="AT2" s="34"/>
      <c r="AU2" s="34"/>
      <c r="AV2" s="34"/>
      <c r="AW2" s="34"/>
      <c r="AX2" s="28"/>
      <c r="AY2" s="28"/>
      <c r="AZ2" s="28"/>
      <c r="BA2" s="34"/>
      <c r="BB2" s="34"/>
      <c r="BC2" s="34"/>
      <c r="BD2" s="28"/>
      <c r="BE2" s="28"/>
      <c r="BF2" s="29"/>
      <c r="BG2" s="31"/>
      <c r="BH2" s="33" t="s">
        <v>130</v>
      </c>
      <c r="BI2" s="34"/>
      <c r="BJ2" s="34"/>
      <c r="BK2" s="34"/>
      <c r="BL2" s="34"/>
      <c r="BM2" s="34"/>
      <c r="BN2" s="34"/>
      <c r="BO2" s="34"/>
      <c r="BP2" s="34"/>
      <c r="BQ2" s="28"/>
      <c r="BR2" s="28"/>
      <c r="BS2" s="28"/>
      <c r="BT2" s="34"/>
      <c r="BU2" s="34"/>
      <c r="BV2" s="34"/>
      <c r="BW2" s="28"/>
      <c r="BX2" s="28"/>
      <c r="BY2" s="29"/>
      <c r="BZ2" s="31"/>
      <c r="CA2" s="33" t="s">
        <v>129</v>
      </c>
      <c r="CB2" s="34"/>
      <c r="CC2" s="34"/>
      <c r="CD2" s="34"/>
      <c r="CE2" s="34"/>
      <c r="CF2" s="34"/>
      <c r="CG2" s="34"/>
      <c r="CH2" s="34"/>
      <c r="CI2" s="34"/>
      <c r="CJ2" s="28"/>
      <c r="CK2" s="28"/>
      <c r="CL2" s="28"/>
      <c r="CM2" s="34"/>
      <c r="CN2" s="34"/>
      <c r="CO2" s="34"/>
      <c r="CP2" s="28"/>
      <c r="CQ2" s="28"/>
      <c r="CR2" s="29"/>
      <c r="CS2"/>
      <c r="CT2" s="33" t="s">
        <v>133</v>
      </c>
      <c r="CU2" s="43"/>
      <c r="CV2" s="43"/>
      <c r="CW2" s="43"/>
      <c r="CX2" s="43"/>
      <c r="CY2" s="43"/>
      <c r="CZ2" s="43"/>
      <c r="DA2" s="44"/>
      <c r="DC2" s="33" t="s">
        <v>158</v>
      </c>
      <c r="DD2" s="40"/>
    </row>
    <row r="3" spans="1:108" ht="225" x14ac:dyDescent="0.3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9"/>
      <c r="V3" s="36" t="s">
        <v>64</v>
      </c>
      <c r="W3" s="36" t="s">
        <v>65</v>
      </c>
      <c r="X3" s="36" t="s">
        <v>66</v>
      </c>
      <c r="Y3" s="36" t="s">
        <v>67</v>
      </c>
      <c r="Z3" s="36" t="s">
        <v>68</v>
      </c>
      <c r="AA3" s="36" t="s">
        <v>69</v>
      </c>
      <c r="AB3" s="36" t="s">
        <v>135</v>
      </c>
      <c r="AC3" s="36" t="s">
        <v>136</v>
      </c>
      <c r="AD3" s="36" t="s">
        <v>137</v>
      </c>
      <c r="AE3" s="37" t="s">
        <v>70</v>
      </c>
      <c r="AF3" s="37" t="s">
        <v>71</v>
      </c>
      <c r="AG3" s="37" t="s">
        <v>72</v>
      </c>
      <c r="AH3" s="36" t="s">
        <v>73</v>
      </c>
      <c r="AI3" s="36" t="s">
        <v>74</v>
      </c>
      <c r="AJ3" s="36" t="s">
        <v>75</v>
      </c>
      <c r="AK3" s="37" t="s">
        <v>76</v>
      </c>
      <c r="AL3" s="37" t="s">
        <v>77</v>
      </c>
      <c r="AM3" s="37" t="s">
        <v>78</v>
      </c>
      <c r="AN3" s="38"/>
      <c r="AO3" s="36" t="s">
        <v>64</v>
      </c>
      <c r="AP3" s="36" t="s">
        <v>65</v>
      </c>
      <c r="AQ3" s="36" t="s">
        <v>66</v>
      </c>
      <c r="AR3" s="36" t="s">
        <v>67</v>
      </c>
      <c r="AS3" s="36" t="s">
        <v>68</v>
      </c>
      <c r="AT3" s="36" t="s">
        <v>69</v>
      </c>
      <c r="AU3" s="36" t="s">
        <v>138</v>
      </c>
      <c r="AV3" s="36" t="s">
        <v>139</v>
      </c>
      <c r="AW3" s="36" t="s">
        <v>140</v>
      </c>
      <c r="AX3" s="37" t="s">
        <v>70</v>
      </c>
      <c r="AY3" s="37" t="s">
        <v>71</v>
      </c>
      <c r="AZ3" s="37" t="s">
        <v>72</v>
      </c>
      <c r="BA3" s="36" t="s">
        <v>73</v>
      </c>
      <c r="BB3" s="36" t="s">
        <v>74</v>
      </c>
      <c r="BC3" s="36" t="s">
        <v>75</v>
      </c>
      <c r="BD3" s="37" t="s">
        <v>76</v>
      </c>
      <c r="BE3" s="37" t="s">
        <v>77</v>
      </c>
      <c r="BF3" s="37" t="s">
        <v>78</v>
      </c>
      <c r="BG3" s="39"/>
      <c r="BH3" s="36" t="s">
        <v>64</v>
      </c>
      <c r="BI3" s="36" t="s">
        <v>65</v>
      </c>
      <c r="BJ3" s="36" t="s">
        <v>66</v>
      </c>
      <c r="BK3" s="36" t="s">
        <v>67</v>
      </c>
      <c r="BL3" s="36" t="s">
        <v>68</v>
      </c>
      <c r="BM3" s="36" t="s">
        <v>69</v>
      </c>
      <c r="BN3" s="36" t="s">
        <v>141</v>
      </c>
      <c r="BO3" s="36" t="s">
        <v>142</v>
      </c>
      <c r="BP3" s="36" t="s">
        <v>143</v>
      </c>
      <c r="BQ3" s="37" t="s">
        <v>70</v>
      </c>
      <c r="BR3" s="37" t="s">
        <v>71</v>
      </c>
      <c r="BS3" s="37" t="s">
        <v>72</v>
      </c>
      <c r="BT3" s="36" t="s">
        <v>73</v>
      </c>
      <c r="BU3" s="36" t="s">
        <v>74</v>
      </c>
      <c r="BV3" s="36" t="s">
        <v>75</v>
      </c>
      <c r="BW3" s="37" t="s">
        <v>76</v>
      </c>
      <c r="BX3" s="37" t="s">
        <v>77</v>
      </c>
      <c r="BY3" s="37" t="s">
        <v>78</v>
      </c>
      <c r="BZ3" s="39"/>
      <c r="CA3" s="36" t="s">
        <v>64</v>
      </c>
      <c r="CB3" s="36" t="s">
        <v>65</v>
      </c>
      <c r="CC3" s="36" t="s">
        <v>66</v>
      </c>
      <c r="CD3" s="36" t="s">
        <v>67</v>
      </c>
      <c r="CE3" s="36" t="s">
        <v>68</v>
      </c>
      <c r="CF3" s="36" t="s">
        <v>69</v>
      </c>
      <c r="CG3" s="36" t="s">
        <v>144</v>
      </c>
      <c r="CH3" s="36" t="s">
        <v>145</v>
      </c>
      <c r="CI3" s="36" t="s">
        <v>146</v>
      </c>
      <c r="CJ3" s="37" t="s">
        <v>70</v>
      </c>
      <c r="CK3" s="37" t="s">
        <v>71</v>
      </c>
      <c r="CL3" s="37" t="s">
        <v>72</v>
      </c>
      <c r="CM3" s="36" t="s">
        <v>73</v>
      </c>
      <c r="CN3" s="36" t="s">
        <v>74</v>
      </c>
      <c r="CO3" s="36" t="s">
        <v>75</v>
      </c>
      <c r="CP3" s="37" t="s">
        <v>76</v>
      </c>
      <c r="CQ3" s="37" t="s">
        <v>77</v>
      </c>
      <c r="CR3" s="37" t="s">
        <v>78</v>
      </c>
      <c r="CS3" s="41"/>
      <c r="CT3" s="37" t="s">
        <v>152</v>
      </c>
      <c r="CU3" s="37" t="s">
        <v>153</v>
      </c>
      <c r="CV3" s="37" t="s">
        <v>147</v>
      </c>
      <c r="CW3" s="37" t="s">
        <v>148</v>
      </c>
      <c r="CX3" s="37" t="s">
        <v>149</v>
      </c>
      <c r="CY3" s="37" t="s">
        <v>150</v>
      </c>
      <c r="CZ3" s="37" t="s">
        <v>154</v>
      </c>
      <c r="DA3" s="37" t="s">
        <v>151</v>
      </c>
      <c r="DC3" s="37" t="s">
        <v>156</v>
      </c>
      <c r="DD3" s="37" t="s">
        <v>157</v>
      </c>
    </row>
    <row r="4" spans="1:108" x14ac:dyDescent="0.3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CT4" s="45"/>
      <c r="CU4" s="45"/>
      <c r="CV4" s="46"/>
      <c r="CW4" s="46"/>
      <c r="CX4" s="46"/>
      <c r="CY4" s="46"/>
      <c r="CZ4" s="46"/>
      <c r="DA4" s="46"/>
    </row>
    <row r="5" spans="1:108" s="1" customFormat="1" ht="24" customHeight="1" x14ac:dyDescent="0.3">
      <c r="A5" s="3" t="s">
        <v>79</v>
      </c>
      <c r="B5" s="11">
        <v>33.78245699</v>
      </c>
      <c r="C5" s="11">
        <v>-118.32809626</v>
      </c>
      <c r="D5" s="23" t="str">
        <f t="shared" ref="D5:D33" si="0">CONCATENATE(E5,"_",F5,"_",TEXT(G5,"00000"))</f>
        <v>ANG_CH4_00001</v>
      </c>
      <c r="E5" s="23" t="s">
        <v>20</v>
      </c>
      <c r="F5" s="23" t="s">
        <v>21</v>
      </c>
      <c r="G5" s="23">
        <v>1</v>
      </c>
      <c r="H5" s="11">
        <v>33.78245699</v>
      </c>
      <c r="I5" s="11">
        <v>-118.32809626</v>
      </c>
      <c r="J5" s="3" t="s">
        <v>26</v>
      </c>
      <c r="K5" s="12" t="s">
        <v>80</v>
      </c>
      <c r="L5" s="12" t="s">
        <v>23</v>
      </c>
      <c r="M5" s="12" t="s">
        <v>27</v>
      </c>
      <c r="N5" s="1" t="s">
        <v>81</v>
      </c>
      <c r="O5" s="12" t="s">
        <v>28</v>
      </c>
      <c r="P5" s="12" t="s">
        <v>40</v>
      </c>
      <c r="Q5" s="12" t="s">
        <v>29</v>
      </c>
      <c r="R5" s="1" t="s">
        <v>82</v>
      </c>
      <c r="S5" s="3" t="str">
        <f t="shared" ref="S5:S33" si="1">CONCATENATE(MID(R5,8,2),"/",MID(R5,10,2),"/",MID(R5,6,2))</f>
        <v>09/10/16</v>
      </c>
      <c r="T5" s="3" t="str">
        <f t="shared" ref="T5:T33" si="2">CONCATENATE(MID(R5,13,2),":",MID(R5,15,2),":",MID(R5,17,2))</f>
        <v>19:52:00</v>
      </c>
      <c r="U5" s="22"/>
      <c r="V5" s="35">
        <v>0.85494992671500003</v>
      </c>
      <c r="W5" s="35">
        <v>1.2446175943</v>
      </c>
      <c r="X5" s="35">
        <v>1.37368901393</v>
      </c>
      <c r="Y5" s="35">
        <v>143.83115100699999</v>
      </c>
      <c r="Z5" s="35">
        <v>148.824191582</v>
      </c>
      <c r="AA5" s="35">
        <v>135.23978704500001</v>
      </c>
      <c r="AB5" s="35">
        <f t="shared" ref="AB5:AB33" si="3">V5/Y5</f>
        <v>5.9441221232623747E-3</v>
      </c>
      <c r="AC5" s="35">
        <f t="shared" ref="AC5:AC33" si="4">W5/Z5</f>
        <v>8.3630059136873148E-3</v>
      </c>
      <c r="AD5" s="35">
        <f t="shared" ref="AD5:AD33" si="5">X5/AA5</f>
        <v>1.0157432542192006E-2</v>
      </c>
      <c r="AE5" s="26">
        <v>6473</v>
      </c>
      <c r="AF5" s="26">
        <v>1820</v>
      </c>
      <c r="AG5" s="26">
        <v>1</v>
      </c>
      <c r="AH5" s="35">
        <v>0.334335543949</v>
      </c>
      <c r="AI5" s="35">
        <v>0.236228875527</v>
      </c>
      <c r="AJ5" s="35">
        <v>0.19617027421700001</v>
      </c>
      <c r="AK5" s="26">
        <v>239</v>
      </c>
      <c r="AL5" s="26">
        <v>350</v>
      </c>
      <c r="AM5" s="26">
        <v>383</v>
      </c>
      <c r="AN5" s="26"/>
      <c r="AO5" s="35">
        <v>7.7304036852099994E-2</v>
      </c>
      <c r="AP5" s="35">
        <v>6.8255349322800002E-2</v>
      </c>
      <c r="AQ5" s="35">
        <v>6.8255349322800002E-2</v>
      </c>
      <c r="AR5" s="35">
        <v>11.5256236274</v>
      </c>
      <c r="AS5" s="35">
        <v>30.968370961400002</v>
      </c>
      <c r="AT5" s="35">
        <v>30.968370961400002</v>
      </c>
      <c r="AU5" s="35">
        <f t="shared" ref="AU5:AU33" si="6">AO5/AR5</f>
        <v>6.7071456913033499E-3</v>
      </c>
      <c r="AV5" s="35">
        <f t="shared" ref="AV5:AV33" si="7">AP5/AS5</f>
        <v>2.2040342195550331E-3</v>
      </c>
      <c r="AW5" s="35">
        <f t="shared" ref="AW5:AW33" si="8">AQ5/AT5</f>
        <v>2.2040342195550331E-3</v>
      </c>
      <c r="AX5" s="26">
        <v>1157</v>
      </c>
      <c r="AY5" s="26">
        <v>619</v>
      </c>
      <c r="AZ5" s="26">
        <v>314</v>
      </c>
      <c r="BA5" s="35">
        <v>0.24627400913200001</v>
      </c>
      <c r="BB5" s="35">
        <v>1.4337208778399999</v>
      </c>
      <c r="BC5" s="35">
        <v>1.4337208778399999</v>
      </c>
      <c r="BD5" s="26">
        <v>26</v>
      </c>
      <c r="BE5" s="26">
        <v>12</v>
      </c>
      <c r="BF5" s="26">
        <v>12</v>
      </c>
      <c r="BG5" s="27"/>
      <c r="BH5" s="35" t="s">
        <v>134</v>
      </c>
      <c r="BI5" s="35" t="s">
        <v>134</v>
      </c>
      <c r="BJ5" s="35" t="s">
        <v>134</v>
      </c>
      <c r="BK5" s="35" t="s">
        <v>134</v>
      </c>
      <c r="BL5" s="35" t="s">
        <v>134</v>
      </c>
      <c r="BM5" s="35" t="s">
        <v>134</v>
      </c>
      <c r="BN5" s="35" t="e">
        <f t="shared" ref="BN5:BN33" si="9">BH5/BK5</f>
        <v>#VALUE!</v>
      </c>
      <c r="BO5" s="35" t="e">
        <f t="shared" ref="BO5:BO33" si="10">BI5/BL5</f>
        <v>#VALUE!</v>
      </c>
      <c r="BP5" s="35" t="e">
        <f t="shared" ref="BP5:BP33" si="11">BJ5/BM5</f>
        <v>#VALUE!</v>
      </c>
      <c r="BQ5" s="26" t="s">
        <v>134</v>
      </c>
      <c r="BR5" s="26" t="s">
        <v>134</v>
      </c>
      <c r="BS5" s="26" t="s">
        <v>134</v>
      </c>
      <c r="BT5" s="35" t="s">
        <v>134</v>
      </c>
      <c r="BU5" s="35" t="s">
        <v>134</v>
      </c>
      <c r="BV5" s="35" t="s">
        <v>134</v>
      </c>
      <c r="BW5" s="26" t="s">
        <v>134</v>
      </c>
      <c r="BX5" s="26" t="s">
        <v>134</v>
      </c>
      <c r="BY5" s="26" t="s">
        <v>134</v>
      </c>
      <c r="BZ5" s="27"/>
      <c r="CA5" s="35">
        <v>7.7304036852099994E-2</v>
      </c>
      <c r="CB5" s="35">
        <v>6.8255349322800002E-2</v>
      </c>
      <c r="CC5" s="35">
        <v>6.8255349322800002E-2</v>
      </c>
      <c r="CD5" s="35">
        <v>11.5256236274</v>
      </c>
      <c r="CE5" s="35">
        <v>30.968370961400002</v>
      </c>
      <c r="CF5" s="35">
        <v>30.968370961400002</v>
      </c>
      <c r="CG5" s="35">
        <f t="shared" ref="CG5:CG33" si="12">CA5/CD5</f>
        <v>6.7071456913033499E-3</v>
      </c>
      <c r="CH5" s="35">
        <f t="shared" ref="CH5:CH33" si="13">CB5/CE5</f>
        <v>2.2040342195550331E-3</v>
      </c>
      <c r="CI5" s="35">
        <f t="shared" ref="CI5:CI33" si="14">CC5/CF5</f>
        <v>2.2040342195550331E-3</v>
      </c>
      <c r="CJ5" s="26">
        <v>1157</v>
      </c>
      <c r="CK5" s="26">
        <v>619</v>
      </c>
      <c r="CL5" s="26">
        <v>314</v>
      </c>
      <c r="CM5" s="35">
        <v>0.24627400913200001</v>
      </c>
      <c r="CN5" s="35">
        <v>1.4337208778399999</v>
      </c>
      <c r="CO5" s="35">
        <v>1.4337208778399999</v>
      </c>
      <c r="CP5" s="26">
        <v>26</v>
      </c>
      <c r="CQ5" s="26">
        <v>12</v>
      </c>
      <c r="CR5" s="26">
        <v>12</v>
      </c>
      <c r="CS5" s="26"/>
      <c r="CT5" s="35">
        <v>201609101800</v>
      </c>
      <c r="CU5" s="35">
        <v>201609102000</v>
      </c>
      <c r="CV5" s="35">
        <v>2.1451010246694402</v>
      </c>
      <c r="CW5" s="35">
        <v>3.03620260756942</v>
      </c>
      <c r="CX5" s="35">
        <v>1.5900625091868501</v>
      </c>
      <c r="CY5" s="35">
        <v>248.90553818405999</v>
      </c>
      <c r="CZ5" s="35">
        <v>215.143291659</v>
      </c>
      <c r="DA5" s="35">
        <v>82.979476859705898</v>
      </c>
      <c r="DC5" s="47">
        <f t="shared" ref="DC5:DC33" si="15">AQ5*CW5*3600/AT5</f>
        <v>24.090820000506806</v>
      </c>
      <c r="DD5" s="47">
        <f t="shared" ref="DD5:DD33" si="16">(CX5/CW5)*DC5</f>
        <v>12.616387853325687</v>
      </c>
    </row>
    <row r="6" spans="1:108" s="1" customFormat="1" ht="24" customHeight="1" x14ac:dyDescent="0.3">
      <c r="A6" s="3" t="s">
        <v>83</v>
      </c>
      <c r="B6" s="11">
        <v>34.594797999999997</v>
      </c>
      <c r="C6" s="11">
        <v>-117.26763800000001</v>
      </c>
      <c r="D6" s="23" t="str">
        <f t="shared" si="0"/>
        <v>ANG_CH4_00002</v>
      </c>
      <c r="E6" s="23" t="s">
        <v>20</v>
      </c>
      <c r="F6" s="23" t="s">
        <v>21</v>
      </c>
      <c r="G6" s="23">
        <f t="shared" ref="G6:G33" si="17">G5+1</f>
        <v>2</v>
      </c>
      <c r="H6" s="11">
        <v>34.594797999999997</v>
      </c>
      <c r="I6" s="11">
        <v>-117.26763800000001</v>
      </c>
      <c r="J6" s="3" t="s">
        <v>26</v>
      </c>
      <c r="K6" s="12" t="s">
        <v>84</v>
      </c>
      <c r="L6" s="12" t="s">
        <v>23</v>
      </c>
      <c r="M6" s="12" t="s">
        <v>27</v>
      </c>
      <c r="N6" s="1" t="s">
        <v>85</v>
      </c>
      <c r="O6" s="12" t="s">
        <v>28</v>
      </c>
      <c r="P6" s="12" t="s">
        <v>86</v>
      </c>
      <c r="Q6" s="12" t="s">
        <v>29</v>
      </c>
      <c r="R6" s="1" t="s">
        <v>87</v>
      </c>
      <c r="S6" s="3" t="str">
        <f t="shared" si="1"/>
        <v>09/11/16</v>
      </c>
      <c r="T6" s="3" t="str">
        <f t="shared" si="2"/>
        <v>17:48:34</v>
      </c>
      <c r="U6" s="22"/>
      <c r="V6" s="35">
        <v>0.14904149138799999</v>
      </c>
      <c r="W6" s="35">
        <v>0.14904149138799999</v>
      </c>
      <c r="X6" s="35">
        <v>0.14904149138799999</v>
      </c>
      <c r="Y6" s="35">
        <v>57.109018552199998</v>
      </c>
      <c r="Z6" s="35">
        <v>57.109018552199998</v>
      </c>
      <c r="AA6" s="35">
        <v>57.109018552199998</v>
      </c>
      <c r="AB6" s="35">
        <f t="shared" si="3"/>
        <v>2.6097715416308533E-3</v>
      </c>
      <c r="AC6" s="35">
        <f t="shared" si="4"/>
        <v>2.6097715416308533E-3</v>
      </c>
      <c r="AD6" s="35">
        <f t="shared" si="5"/>
        <v>2.6097715416308533E-3</v>
      </c>
      <c r="AE6" s="26">
        <v>18</v>
      </c>
      <c r="AF6" s="26">
        <v>17</v>
      </c>
      <c r="AG6" s="26">
        <v>17</v>
      </c>
      <c r="AH6" s="35">
        <v>0.84983658559899999</v>
      </c>
      <c r="AI6" s="35">
        <v>0.84983658559899999</v>
      </c>
      <c r="AJ6" s="35">
        <v>0.84983658559899999</v>
      </c>
      <c r="AK6" s="26">
        <v>24</v>
      </c>
      <c r="AL6" s="26">
        <v>24</v>
      </c>
      <c r="AM6" s="26">
        <v>24</v>
      </c>
      <c r="AN6" s="26"/>
      <c r="AO6" s="35" t="s">
        <v>134</v>
      </c>
      <c r="AP6" s="35" t="s">
        <v>134</v>
      </c>
      <c r="AQ6" s="35">
        <v>5.85656920762E-2</v>
      </c>
      <c r="AR6" s="35" t="s">
        <v>134</v>
      </c>
      <c r="AS6" s="35" t="s">
        <v>134</v>
      </c>
      <c r="AT6" s="35">
        <v>15.839191898599999</v>
      </c>
      <c r="AU6" s="35" t="e">
        <f t="shared" si="6"/>
        <v>#VALUE!</v>
      </c>
      <c r="AV6" s="35" t="e">
        <f t="shared" si="7"/>
        <v>#VALUE!</v>
      </c>
      <c r="AW6" s="35">
        <f t="shared" si="8"/>
        <v>3.6975176796346871E-3</v>
      </c>
      <c r="AX6" s="26" t="s">
        <v>134</v>
      </c>
      <c r="AY6" s="26" t="s">
        <v>134</v>
      </c>
      <c r="AZ6" s="26">
        <v>5</v>
      </c>
      <c r="BA6" s="35" t="s">
        <v>134</v>
      </c>
      <c r="BB6" s="35" t="s">
        <v>134</v>
      </c>
      <c r="BC6" s="35">
        <v>0.26937401188100002</v>
      </c>
      <c r="BD6" s="26" t="s">
        <v>134</v>
      </c>
      <c r="BE6" s="26" t="s">
        <v>134</v>
      </c>
      <c r="BF6" s="26">
        <v>21</v>
      </c>
      <c r="BG6" s="27"/>
      <c r="BH6" s="35">
        <v>-0.83169303208099998</v>
      </c>
      <c r="BI6" s="35">
        <v>-0.83169303208099998</v>
      </c>
      <c r="BJ6" s="35">
        <v>-0.83169303208099998</v>
      </c>
      <c r="BK6" s="35">
        <v>0</v>
      </c>
      <c r="BL6" s="35">
        <v>0</v>
      </c>
      <c r="BM6" s="35">
        <v>0</v>
      </c>
      <c r="BN6" s="35" t="e">
        <f t="shared" si="9"/>
        <v>#DIV/0!</v>
      </c>
      <c r="BO6" s="35" t="e">
        <f t="shared" si="10"/>
        <v>#DIV/0!</v>
      </c>
      <c r="BP6" s="35" t="e">
        <f t="shared" si="11"/>
        <v>#DIV/0!</v>
      </c>
      <c r="BQ6" s="26">
        <v>0</v>
      </c>
      <c r="BR6" s="26">
        <v>0</v>
      </c>
      <c r="BS6" s="26">
        <v>0</v>
      </c>
      <c r="BT6" s="35">
        <v>0</v>
      </c>
      <c r="BU6" s="35">
        <v>0</v>
      </c>
      <c r="BV6" s="35">
        <v>0</v>
      </c>
      <c r="BW6" s="26">
        <v>17273</v>
      </c>
      <c r="BX6" s="26">
        <v>17273</v>
      </c>
      <c r="BY6" s="26">
        <v>17273</v>
      </c>
      <c r="BZ6" s="27"/>
      <c r="CA6" s="35" t="s">
        <v>134</v>
      </c>
      <c r="CB6" s="35" t="s">
        <v>134</v>
      </c>
      <c r="CC6" s="35">
        <v>5.85656920762E-2</v>
      </c>
      <c r="CD6" s="35" t="s">
        <v>134</v>
      </c>
      <c r="CE6" s="35" t="s">
        <v>134</v>
      </c>
      <c r="CF6" s="35">
        <v>15.839191898599999</v>
      </c>
      <c r="CG6" s="35" t="e">
        <f t="shared" si="12"/>
        <v>#VALUE!</v>
      </c>
      <c r="CH6" s="35" t="e">
        <f t="shared" si="13"/>
        <v>#VALUE!</v>
      </c>
      <c r="CI6" s="35">
        <f t="shared" si="14"/>
        <v>3.6975176796346871E-3</v>
      </c>
      <c r="CJ6" s="26" t="s">
        <v>134</v>
      </c>
      <c r="CK6" s="26" t="s">
        <v>134</v>
      </c>
      <c r="CL6" s="26">
        <v>5</v>
      </c>
      <c r="CM6" s="35" t="s">
        <v>134</v>
      </c>
      <c r="CN6" s="35" t="s">
        <v>134</v>
      </c>
      <c r="CO6" s="35">
        <v>0.26937401188100002</v>
      </c>
      <c r="CP6" s="26" t="s">
        <v>134</v>
      </c>
      <c r="CQ6" s="26" t="s">
        <v>134</v>
      </c>
      <c r="CR6" s="26">
        <v>21</v>
      </c>
      <c r="CS6" s="26"/>
      <c r="CT6" s="35">
        <v>201609111600</v>
      </c>
      <c r="CU6" s="35">
        <v>201609111800</v>
      </c>
      <c r="CV6" s="35">
        <v>5.4991682545790397</v>
      </c>
      <c r="CW6" s="35">
        <v>4.2816841107336296</v>
      </c>
      <c r="CX6" s="35">
        <v>1.55310976422811</v>
      </c>
      <c r="CY6" s="35">
        <v>208.94067191728999</v>
      </c>
      <c r="CZ6" s="35">
        <v>210.255364485721</v>
      </c>
      <c r="DA6" s="35">
        <v>11.4636311726856</v>
      </c>
      <c r="DC6" s="47">
        <f t="shared" si="15"/>
        <v>56.993769712974668</v>
      </c>
      <c r="DD6" s="47">
        <f t="shared" si="16"/>
        <v>20.67354292192811</v>
      </c>
    </row>
    <row r="7" spans="1:108" s="1" customFormat="1" ht="24" customHeight="1" x14ac:dyDescent="0.3">
      <c r="A7" s="3" t="s">
        <v>62</v>
      </c>
      <c r="B7" s="11">
        <v>34.407964999999997</v>
      </c>
      <c r="C7" s="11">
        <v>-118.99313600000001</v>
      </c>
      <c r="D7" s="23" t="str">
        <f t="shared" si="0"/>
        <v>ANG_CH4_00003</v>
      </c>
      <c r="E7" s="23" t="s">
        <v>20</v>
      </c>
      <c r="F7" s="23" t="s">
        <v>21</v>
      </c>
      <c r="G7" s="23">
        <f t="shared" si="17"/>
        <v>3</v>
      </c>
      <c r="H7" s="11">
        <v>34.407964999999997</v>
      </c>
      <c r="I7" s="11">
        <v>-118.99313600000001</v>
      </c>
      <c r="J7" s="3" t="s">
        <v>26</v>
      </c>
      <c r="K7" s="12" t="s">
        <v>30</v>
      </c>
      <c r="L7" s="12" t="s">
        <v>37</v>
      </c>
      <c r="M7" s="12" t="s">
        <v>24</v>
      </c>
      <c r="N7" s="1" t="s">
        <v>57</v>
      </c>
      <c r="O7" s="12" t="s">
        <v>28</v>
      </c>
      <c r="P7" s="12" t="s">
        <v>31</v>
      </c>
      <c r="Q7" s="12" t="s">
        <v>29</v>
      </c>
      <c r="R7" s="1" t="s">
        <v>42</v>
      </c>
      <c r="S7" s="3" t="str">
        <f t="shared" si="1"/>
        <v>10/16/17</v>
      </c>
      <c r="T7" s="3" t="str">
        <f t="shared" si="2"/>
        <v>20:29:00</v>
      </c>
      <c r="U7" s="22"/>
      <c r="V7" s="35">
        <v>11.4642560983</v>
      </c>
      <c r="W7" s="35">
        <v>13.1216239063</v>
      </c>
      <c r="X7" s="35">
        <v>15.4038918642</v>
      </c>
      <c r="Y7" s="35">
        <v>124.373831653</v>
      </c>
      <c r="Z7" s="35">
        <v>139.530390955</v>
      </c>
      <c r="AA7" s="35">
        <v>146.49726959899999</v>
      </c>
      <c r="AB7" s="35">
        <f t="shared" si="3"/>
        <v>9.2175789279251269E-2</v>
      </c>
      <c r="AC7" s="35">
        <f t="shared" si="4"/>
        <v>9.4041332619299117E-2</v>
      </c>
      <c r="AD7" s="35">
        <f t="shared" si="5"/>
        <v>0.10514797925152011</v>
      </c>
      <c r="AE7" s="26">
        <v>897</v>
      </c>
      <c r="AF7" s="26">
        <v>280</v>
      </c>
      <c r="AG7" s="26">
        <v>43</v>
      </c>
      <c r="AH7" s="35">
        <v>2.5945268091999998E-2</v>
      </c>
      <c r="AI7" s="35">
        <v>2.5587821557800001E-2</v>
      </c>
      <c r="AJ7" s="35">
        <v>2.33082908418E-2</v>
      </c>
      <c r="AK7" s="26">
        <v>2523</v>
      </c>
      <c r="AL7" s="26">
        <v>2870</v>
      </c>
      <c r="AM7" s="26">
        <v>3308</v>
      </c>
      <c r="AN7" s="26"/>
      <c r="AO7" s="35">
        <v>31.6196382573</v>
      </c>
      <c r="AP7" s="35">
        <v>31.956957924099999</v>
      </c>
      <c r="AQ7" s="35">
        <v>29.242576543999999</v>
      </c>
      <c r="AR7" s="35">
        <v>147.88299428900001</v>
      </c>
      <c r="AS7" s="35">
        <v>148.63781483899999</v>
      </c>
      <c r="AT7" s="35">
        <v>131.64957272999999</v>
      </c>
      <c r="AU7" s="35">
        <f t="shared" si="6"/>
        <v>0.21381524230911494</v>
      </c>
      <c r="AV7" s="35">
        <f t="shared" si="7"/>
        <v>0.21499884103325129</v>
      </c>
      <c r="AW7" s="35">
        <f t="shared" si="8"/>
        <v>0.22212435587598583</v>
      </c>
      <c r="AX7" s="26">
        <v>69</v>
      </c>
      <c r="AY7" s="26">
        <v>29</v>
      </c>
      <c r="AZ7" s="26">
        <v>13</v>
      </c>
      <c r="BA7" s="35">
        <v>1.4611067183999999E-2</v>
      </c>
      <c r="BB7" s="35">
        <v>1.45220770118E-2</v>
      </c>
      <c r="BC7" s="35">
        <v>1.4020487415099999E-2</v>
      </c>
      <c r="BD7" s="26">
        <v>5327</v>
      </c>
      <c r="BE7" s="26">
        <v>5387</v>
      </c>
      <c r="BF7" s="26">
        <v>4942</v>
      </c>
      <c r="BG7" s="27"/>
      <c r="BH7" s="35">
        <v>19.815891929100001</v>
      </c>
      <c r="BI7" s="35">
        <v>19.905927919300002</v>
      </c>
      <c r="BJ7" s="35">
        <v>19.874274915899999</v>
      </c>
      <c r="BK7" s="35">
        <v>148.844113085</v>
      </c>
      <c r="BL7" s="35">
        <v>148.844113085</v>
      </c>
      <c r="BM7" s="35">
        <v>147.197894007</v>
      </c>
      <c r="BN7" s="35">
        <f t="shared" si="9"/>
        <v>0.13313184860582153</v>
      </c>
      <c r="BO7" s="35">
        <f t="shared" si="10"/>
        <v>0.1337367498567604</v>
      </c>
      <c r="BP7" s="35">
        <f t="shared" si="11"/>
        <v>0.13501738628784238</v>
      </c>
      <c r="BQ7" s="26">
        <v>4</v>
      </c>
      <c r="BR7" s="26">
        <v>4</v>
      </c>
      <c r="BS7" s="26">
        <v>3</v>
      </c>
      <c r="BT7" s="35">
        <v>2.8896719618899998E-2</v>
      </c>
      <c r="BU7" s="35">
        <v>2.8758813100900001E-2</v>
      </c>
      <c r="BV7" s="35">
        <v>2.8493040012099999E-2</v>
      </c>
      <c r="BW7" s="26">
        <v>2711</v>
      </c>
      <c r="BX7" s="26">
        <v>2724</v>
      </c>
      <c r="BY7" s="26">
        <v>2719</v>
      </c>
      <c r="BZ7" s="27"/>
      <c r="CA7" s="35">
        <v>29.1445879686</v>
      </c>
      <c r="CB7" s="35">
        <v>29.2372800646</v>
      </c>
      <c r="CC7" s="35">
        <v>29.242576543999999</v>
      </c>
      <c r="CD7" s="35">
        <v>70.3</v>
      </c>
      <c r="CE7" s="35">
        <v>70.3</v>
      </c>
      <c r="CF7" s="35">
        <v>60.829680255600003</v>
      </c>
      <c r="CG7" s="35">
        <f t="shared" si="12"/>
        <v>0.41457450879943103</v>
      </c>
      <c r="CH7" s="35">
        <f t="shared" si="13"/>
        <v>0.41589303079089618</v>
      </c>
      <c r="CI7" s="35">
        <f t="shared" si="14"/>
        <v>0.48072875644135771</v>
      </c>
      <c r="CJ7" s="26">
        <v>69</v>
      </c>
      <c r="CK7" s="26">
        <v>29</v>
      </c>
      <c r="CL7" s="26">
        <v>13</v>
      </c>
      <c r="CM7" s="35">
        <v>7.51421608448E-3</v>
      </c>
      <c r="CN7" s="35">
        <v>7.4883626796200002E-3</v>
      </c>
      <c r="CO7" s="35">
        <v>6.4782721948900002E-3</v>
      </c>
      <c r="CP7" s="26">
        <v>4924</v>
      </c>
      <c r="CQ7" s="26">
        <v>4941</v>
      </c>
      <c r="CR7" s="26">
        <v>4942</v>
      </c>
      <c r="CS7" s="26"/>
      <c r="CT7" s="35">
        <v>201710161900</v>
      </c>
      <c r="CU7" s="35">
        <v>201710162100</v>
      </c>
      <c r="CV7" s="35">
        <v>4.9316186827478896</v>
      </c>
      <c r="CW7" s="35">
        <v>5.0870301329988399</v>
      </c>
      <c r="CX7" s="35">
        <v>0.55025502224510203</v>
      </c>
      <c r="CY7" s="35">
        <v>253.128212330282</v>
      </c>
      <c r="CZ7" s="35">
        <v>245.460563752908</v>
      </c>
      <c r="DA7" s="35">
        <v>7.5422887136799304</v>
      </c>
      <c r="DC7" s="47">
        <f t="shared" si="15"/>
        <v>4067.8318498107524</v>
      </c>
      <c r="DD7" s="47">
        <f t="shared" si="16"/>
        <v>440.01015258139034</v>
      </c>
    </row>
    <row r="8" spans="1:108" s="1" customFormat="1" ht="24" customHeight="1" x14ac:dyDescent="0.3">
      <c r="A8" s="3" t="s">
        <v>88</v>
      </c>
      <c r="B8" s="11">
        <v>34.482998000000002</v>
      </c>
      <c r="C8" s="11">
        <v>-120.12417499999999</v>
      </c>
      <c r="D8" s="23" t="str">
        <f t="shared" si="0"/>
        <v>ANG_CH4_00004</v>
      </c>
      <c r="E8" s="23" t="s">
        <v>20</v>
      </c>
      <c r="F8" s="23" t="s">
        <v>21</v>
      </c>
      <c r="G8" s="23">
        <f t="shared" si="17"/>
        <v>4</v>
      </c>
      <c r="H8" s="11">
        <v>34.482998000000002</v>
      </c>
      <c r="I8" s="11">
        <v>-120.12417499999999</v>
      </c>
      <c r="J8" s="3" t="s">
        <v>26</v>
      </c>
      <c r="K8" s="12" t="s">
        <v>89</v>
      </c>
      <c r="L8" s="12" t="s">
        <v>23</v>
      </c>
      <c r="M8" s="12" t="s">
        <v>27</v>
      </c>
      <c r="N8" s="1" t="s">
        <v>90</v>
      </c>
      <c r="O8" s="12" t="s">
        <v>28</v>
      </c>
      <c r="P8" s="12" t="s">
        <v>91</v>
      </c>
      <c r="Q8" s="12" t="s">
        <v>29</v>
      </c>
      <c r="R8" s="1" t="s">
        <v>92</v>
      </c>
      <c r="S8" s="3" t="str">
        <f t="shared" si="1"/>
        <v>09/30/16</v>
      </c>
      <c r="T8" s="3" t="str">
        <f t="shared" si="2"/>
        <v>22:16:45</v>
      </c>
      <c r="U8" s="22"/>
      <c r="V8" s="35">
        <v>2.1338863950200002</v>
      </c>
      <c r="W8" s="35">
        <v>2.2566395450700001</v>
      </c>
      <c r="X8" s="35">
        <v>7.2694859591299998</v>
      </c>
      <c r="Y8" s="35">
        <v>148.09794056600001</v>
      </c>
      <c r="Z8" s="35">
        <v>147.76332427200001</v>
      </c>
      <c r="AA8" s="35">
        <v>143.781083596</v>
      </c>
      <c r="AB8" s="35">
        <f t="shared" si="3"/>
        <v>1.440861626343164E-2</v>
      </c>
      <c r="AC8" s="35">
        <f t="shared" si="4"/>
        <v>1.5271986849158994E-2</v>
      </c>
      <c r="AD8" s="35">
        <f t="shared" si="5"/>
        <v>5.0559404459323727E-2</v>
      </c>
      <c r="AE8" s="26">
        <v>3973</v>
      </c>
      <c r="AF8" s="26">
        <v>2575</v>
      </c>
      <c r="AG8" s="26">
        <v>330</v>
      </c>
      <c r="AH8" s="35">
        <v>0.19283586011199999</v>
      </c>
      <c r="AI8" s="35">
        <v>0.181750706362</v>
      </c>
      <c r="AJ8" s="35">
        <v>5.4586592101699999E-2</v>
      </c>
      <c r="AK8" s="26">
        <v>256</v>
      </c>
      <c r="AL8" s="26">
        <v>271</v>
      </c>
      <c r="AM8" s="26">
        <v>878</v>
      </c>
      <c r="AN8" s="26"/>
      <c r="AO8" s="35" t="s">
        <v>134</v>
      </c>
      <c r="AP8" s="35" t="s">
        <v>134</v>
      </c>
      <c r="AQ8" s="35">
        <v>0.26107239167200003</v>
      </c>
      <c r="AR8" s="35" t="s">
        <v>134</v>
      </c>
      <c r="AS8" s="35" t="s">
        <v>134</v>
      </c>
      <c r="AT8" s="35">
        <v>135.53228397699999</v>
      </c>
      <c r="AU8" s="35" t="e">
        <f t="shared" si="6"/>
        <v>#VALUE!</v>
      </c>
      <c r="AV8" s="35" t="e">
        <f t="shared" si="7"/>
        <v>#VALUE!</v>
      </c>
      <c r="AW8" s="35">
        <f t="shared" si="8"/>
        <v>1.9262745672927962E-3</v>
      </c>
      <c r="AX8" s="26" t="s">
        <v>134</v>
      </c>
      <c r="AY8" s="26" t="s">
        <v>134</v>
      </c>
      <c r="AZ8" s="26">
        <v>287</v>
      </c>
      <c r="BA8" s="35" t="s">
        <v>134</v>
      </c>
      <c r="BB8" s="35" t="s">
        <v>134</v>
      </c>
      <c r="BC8" s="35">
        <v>2.37775936802</v>
      </c>
      <c r="BD8" s="26" t="s">
        <v>134</v>
      </c>
      <c r="BE8" s="26" t="s">
        <v>134</v>
      </c>
      <c r="BF8" s="26">
        <v>19</v>
      </c>
      <c r="BG8" s="27"/>
      <c r="BH8" s="35">
        <v>0.45865348121100002</v>
      </c>
      <c r="BI8" s="35">
        <v>0.45865348121100002</v>
      </c>
      <c r="BJ8" s="35">
        <v>0.70563749182199997</v>
      </c>
      <c r="BK8" s="35">
        <v>30.5941170816</v>
      </c>
      <c r="BL8" s="35">
        <v>30.5941170816</v>
      </c>
      <c r="BM8" s="35">
        <v>140.071410359</v>
      </c>
      <c r="BN8" s="35">
        <f t="shared" si="9"/>
        <v>1.4991558017107958E-2</v>
      </c>
      <c r="BO8" s="35">
        <f t="shared" si="10"/>
        <v>1.4991558017107958E-2</v>
      </c>
      <c r="BP8" s="35">
        <f t="shared" si="11"/>
        <v>5.0376981998929427E-3</v>
      </c>
      <c r="BQ8" s="26">
        <v>8</v>
      </c>
      <c r="BR8" s="26">
        <v>8</v>
      </c>
      <c r="BS8" s="26">
        <v>8</v>
      </c>
      <c r="BT8" s="35">
        <v>0.29994232432899998</v>
      </c>
      <c r="BU8" s="35">
        <v>0.29994232432899998</v>
      </c>
      <c r="BV8" s="35">
        <v>0.88095226641000002</v>
      </c>
      <c r="BW8" s="26">
        <v>34</v>
      </c>
      <c r="BX8" s="26">
        <v>34</v>
      </c>
      <c r="BY8" s="26">
        <v>53</v>
      </c>
      <c r="BZ8" s="27"/>
      <c r="CA8" s="35" t="s">
        <v>134</v>
      </c>
      <c r="CB8" s="35" t="s">
        <v>134</v>
      </c>
      <c r="CC8" s="35">
        <v>0.26107239167200003</v>
      </c>
      <c r="CD8" s="35" t="s">
        <v>134</v>
      </c>
      <c r="CE8" s="35" t="s">
        <v>134</v>
      </c>
      <c r="CF8" s="35">
        <v>69</v>
      </c>
      <c r="CG8" s="35" t="e">
        <f t="shared" si="12"/>
        <v>#VALUE!</v>
      </c>
      <c r="CH8" s="35" t="e">
        <f t="shared" si="13"/>
        <v>#VALUE!</v>
      </c>
      <c r="CI8" s="35">
        <f t="shared" si="14"/>
        <v>3.7836578503188411E-3</v>
      </c>
      <c r="CJ8" s="26" t="s">
        <v>134</v>
      </c>
      <c r="CK8" s="26" t="s">
        <v>134</v>
      </c>
      <c r="CL8" s="26">
        <v>287</v>
      </c>
      <c r="CM8" s="35" t="s">
        <v>134</v>
      </c>
      <c r="CN8" s="35" t="s">
        <v>134</v>
      </c>
      <c r="CO8" s="35">
        <v>1.2105263157899999</v>
      </c>
      <c r="CP8" s="26" t="s">
        <v>134</v>
      </c>
      <c r="CQ8" s="26" t="s">
        <v>134</v>
      </c>
      <c r="CR8" s="26">
        <v>19</v>
      </c>
      <c r="CS8" s="26"/>
      <c r="CT8" s="35">
        <v>201609302100</v>
      </c>
      <c r="CU8" s="35">
        <v>201609302300</v>
      </c>
      <c r="CV8" s="35">
        <v>5.3932119551318696</v>
      </c>
      <c r="CW8" s="35">
        <v>5.6686537770310199</v>
      </c>
      <c r="CX8" s="35">
        <v>1.38975625859234</v>
      </c>
      <c r="CY8" s="35">
        <v>261.46257346443298</v>
      </c>
      <c r="CZ8" s="35">
        <v>266.35561517748499</v>
      </c>
      <c r="DA8" s="35">
        <v>10.113136533398</v>
      </c>
      <c r="DC8" s="47">
        <f t="shared" si="15"/>
        <v>39.309780965339165</v>
      </c>
      <c r="DD8" s="47">
        <f t="shared" si="16"/>
        <v>9.6373876883846936</v>
      </c>
    </row>
    <row r="9" spans="1:108" s="1" customFormat="1" ht="24" customHeight="1" x14ac:dyDescent="0.3">
      <c r="A9" s="3" t="s">
        <v>32</v>
      </c>
      <c r="B9" s="11">
        <v>33.940664159999997</v>
      </c>
      <c r="C9" s="11">
        <v>-117.83168125</v>
      </c>
      <c r="D9" s="23" t="str">
        <f t="shared" si="0"/>
        <v>ANG_CH4_00005</v>
      </c>
      <c r="E9" s="23" t="s">
        <v>20</v>
      </c>
      <c r="F9" s="23" t="s">
        <v>21</v>
      </c>
      <c r="G9" s="23">
        <f t="shared" si="17"/>
        <v>5</v>
      </c>
      <c r="H9" s="11">
        <v>33.940664159999997</v>
      </c>
      <c r="I9" s="11">
        <v>-117.83168125</v>
      </c>
      <c r="J9" s="3" t="s">
        <v>22</v>
      </c>
      <c r="K9" s="12" t="s">
        <v>33</v>
      </c>
      <c r="L9" s="12" t="s">
        <v>23</v>
      </c>
      <c r="M9" s="12" t="s">
        <v>24</v>
      </c>
      <c r="N9" s="1" t="s">
        <v>93</v>
      </c>
      <c r="O9" s="12" t="s">
        <v>28</v>
      </c>
      <c r="P9" s="12" t="s">
        <v>94</v>
      </c>
      <c r="Q9" s="12" t="s">
        <v>29</v>
      </c>
      <c r="R9" s="1" t="s">
        <v>95</v>
      </c>
      <c r="S9" s="3" t="str">
        <f t="shared" si="1"/>
        <v>10/06/16</v>
      </c>
      <c r="T9" s="3" t="str">
        <f t="shared" si="2"/>
        <v>18:09:17</v>
      </c>
      <c r="U9" s="22"/>
      <c r="V9" s="35">
        <v>3.11803371898</v>
      </c>
      <c r="W9" s="35">
        <v>6.8059683522299999</v>
      </c>
      <c r="X9" s="35">
        <v>6.8492572531300002</v>
      </c>
      <c r="Y9" s="35">
        <v>146.82956105599999</v>
      </c>
      <c r="Z9" s="35">
        <v>141.01021239599999</v>
      </c>
      <c r="AA9" s="35">
        <v>141.01021239599999</v>
      </c>
      <c r="AB9" s="35">
        <f t="shared" si="3"/>
        <v>2.1235735478299218E-2</v>
      </c>
      <c r="AC9" s="35">
        <f t="shared" si="4"/>
        <v>4.8265783283247245E-2</v>
      </c>
      <c r="AD9" s="35">
        <f t="shared" si="5"/>
        <v>4.8572774529941007E-2</v>
      </c>
      <c r="AE9" s="26">
        <v>16644</v>
      </c>
      <c r="AF9" s="26">
        <v>7560</v>
      </c>
      <c r="AG9" s="26">
        <v>2807</v>
      </c>
      <c r="AH9" s="35">
        <v>0.163726093952</v>
      </c>
      <c r="AI9" s="35">
        <v>6.6740918400299998E-2</v>
      </c>
      <c r="AJ9" s="35">
        <v>6.6382738158399998E-2</v>
      </c>
      <c r="AK9" s="26">
        <v>236</v>
      </c>
      <c r="AL9" s="26">
        <v>556</v>
      </c>
      <c r="AM9" s="26">
        <v>559</v>
      </c>
      <c r="AN9" s="26"/>
      <c r="AO9" s="35">
        <v>1.18840943902</v>
      </c>
      <c r="AP9" s="35">
        <v>2.0769797739000002</v>
      </c>
      <c r="AQ9" s="35">
        <v>2.1115329603599999</v>
      </c>
      <c r="AR9" s="35">
        <v>72.299930843699997</v>
      </c>
      <c r="AS9" s="35">
        <v>147.809742575</v>
      </c>
      <c r="AT9" s="35">
        <v>146.681968899</v>
      </c>
      <c r="AU9" s="35">
        <f t="shared" si="6"/>
        <v>1.6437214049196486E-2</v>
      </c>
      <c r="AV9" s="35">
        <f t="shared" si="7"/>
        <v>1.4051710920517447E-2</v>
      </c>
      <c r="AW9" s="35">
        <f t="shared" si="8"/>
        <v>1.4395313726760285E-2</v>
      </c>
      <c r="AX9" s="26">
        <v>11306</v>
      </c>
      <c r="AY9" s="26">
        <v>5752</v>
      </c>
      <c r="AZ9" s="26">
        <v>2576</v>
      </c>
      <c r="BA9" s="35">
        <v>0.31190651787599999</v>
      </c>
      <c r="BB9" s="35">
        <v>0.341204391908</v>
      </c>
      <c r="BC9" s="35">
        <v>0.33276308733799997</v>
      </c>
      <c r="BD9" s="26">
        <v>61</v>
      </c>
      <c r="BE9" s="26">
        <v>114</v>
      </c>
      <c r="BF9" s="26">
        <v>116</v>
      </c>
      <c r="BG9" s="27"/>
      <c r="BH9" s="35">
        <v>0.21342924522000001</v>
      </c>
      <c r="BI9" s="35">
        <v>0.21342924522000001</v>
      </c>
      <c r="BJ9" s="35">
        <v>0.21342924522000001</v>
      </c>
      <c r="BK9" s="35">
        <v>13.7010948468</v>
      </c>
      <c r="BL9" s="35">
        <v>13.7010948468</v>
      </c>
      <c r="BM9" s="35">
        <v>13.7010948468</v>
      </c>
      <c r="BN9" s="35">
        <f t="shared" si="9"/>
        <v>1.5577532132028712E-2</v>
      </c>
      <c r="BO9" s="35">
        <f t="shared" si="10"/>
        <v>1.5577532132028712E-2</v>
      </c>
      <c r="BP9" s="35">
        <f t="shared" si="11"/>
        <v>1.5577532132028712E-2</v>
      </c>
      <c r="BQ9" s="26">
        <v>24</v>
      </c>
      <c r="BR9" s="26">
        <v>22</v>
      </c>
      <c r="BS9" s="26">
        <v>21</v>
      </c>
      <c r="BT9" s="35">
        <v>0.40061680838500002</v>
      </c>
      <c r="BU9" s="35">
        <v>0.40061680838500002</v>
      </c>
      <c r="BV9" s="35">
        <v>0.40061680838500002</v>
      </c>
      <c r="BW9" s="26">
        <v>9</v>
      </c>
      <c r="BX9" s="26">
        <v>9</v>
      </c>
      <c r="BY9" s="26">
        <v>9</v>
      </c>
      <c r="BZ9" s="27"/>
      <c r="CA9" s="35">
        <v>1.18840943902</v>
      </c>
      <c r="CB9" s="35">
        <v>2.0769797739000002</v>
      </c>
      <c r="CC9" s="35">
        <v>2.1115329603599999</v>
      </c>
      <c r="CD9" s="35">
        <v>72.299930843699997</v>
      </c>
      <c r="CE9" s="35">
        <v>62.671205509399996</v>
      </c>
      <c r="CF9" s="35">
        <v>76</v>
      </c>
      <c r="CG9" s="35">
        <f t="shared" si="12"/>
        <v>1.6437214049196486E-2</v>
      </c>
      <c r="CH9" s="35">
        <f t="shared" si="13"/>
        <v>3.3140893924379293E-2</v>
      </c>
      <c r="CI9" s="35">
        <f t="shared" si="14"/>
        <v>2.7783328425789473E-2</v>
      </c>
      <c r="CJ9" s="26">
        <v>11306</v>
      </c>
      <c r="CK9" s="26">
        <v>5752</v>
      </c>
      <c r="CL9" s="26">
        <v>2576</v>
      </c>
      <c r="CM9" s="35">
        <v>0.31190651787599999</v>
      </c>
      <c r="CN9" s="35">
        <v>0.144670372829</v>
      </c>
      <c r="CO9" s="35">
        <v>0.17241379310300001</v>
      </c>
      <c r="CP9" s="26">
        <v>61</v>
      </c>
      <c r="CQ9" s="26">
        <v>114</v>
      </c>
      <c r="CR9" s="26">
        <v>116</v>
      </c>
      <c r="CS9" s="26"/>
      <c r="CT9" s="35">
        <v>201610061700</v>
      </c>
      <c r="CU9" s="35">
        <v>201610061900</v>
      </c>
      <c r="CV9" s="35">
        <v>1.5358957816323</v>
      </c>
      <c r="CW9" s="35">
        <v>1.5050668390845701</v>
      </c>
      <c r="CX9" s="35">
        <v>0.34074318602515602</v>
      </c>
      <c r="CY9" s="35">
        <v>286.68265095945202</v>
      </c>
      <c r="CZ9" s="35">
        <v>273.647564963815</v>
      </c>
      <c r="DA9" s="35">
        <v>82.549360190172905</v>
      </c>
      <c r="DC9" s="47">
        <f t="shared" si="15"/>
        <v>77.997273582116961</v>
      </c>
      <c r="DD9" s="47">
        <f t="shared" si="16"/>
        <v>17.65837822711666</v>
      </c>
    </row>
    <row r="10" spans="1:108" s="1" customFormat="1" ht="24" customHeight="1" x14ac:dyDescent="0.3">
      <c r="A10" s="3" t="s">
        <v>32</v>
      </c>
      <c r="B10" s="11">
        <v>33.940664159999997</v>
      </c>
      <c r="C10" s="11">
        <v>-117.83168125</v>
      </c>
      <c r="D10" s="23" t="str">
        <f t="shared" si="0"/>
        <v>ANG_CH4_00006</v>
      </c>
      <c r="E10" s="23" t="s">
        <v>20</v>
      </c>
      <c r="F10" s="23" t="s">
        <v>21</v>
      </c>
      <c r="G10" s="23">
        <f t="shared" si="17"/>
        <v>6</v>
      </c>
      <c r="H10" s="11">
        <v>33.940656279999999</v>
      </c>
      <c r="I10" s="11">
        <v>-117.83132107</v>
      </c>
      <c r="J10" s="3" t="s">
        <v>22</v>
      </c>
      <c r="K10" s="12" t="s">
        <v>33</v>
      </c>
      <c r="L10" s="12" t="s">
        <v>23</v>
      </c>
      <c r="M10" s="12" t="s">
        <v>24</v>
      </c>
      <c r="N10" s="1" t="s">
        <v>96</v>
      </c>
      <c r="O10" s="12" t="s">
        <v>28</v>
      </c>
      <c r="P10" s="12" t="s">
        <v>94</v>
      </c>
      <c r="Q10" s="12" t="s">
        <v>29</v>
      </c>
      <c r="R10" s="1" t="s">
        <v>97</v>
      </c>
      <c r="S10" s="3" t="str">
        <f t="shared" si="1"/>
        <v>10/06/16</v>
      </c>
      <c r="T10" s="3" t="str">
        <f t="shared" si="2"/>
        <v>18:18:39</v>
      </c>
      <c r="U10" s="22"/>
      <c r="V10" s="35">
        <v>2.0043371005599999</v>
      </c>
      <c r="W10" s="35">
        <v>4.2764293535700002</v>
      </c>
      <c r="X10" s="35">
        <v>5.0153482337200002</v>
      </c>
      <c r="Y10" s="35">
        <v>138.243408523</v>
      </c>
      <c r="Z10" s="35">
        <v>136.94999087299999</v>
      </c>
      <c r="AA10" s="35">
        <v>142.34184205599999</v>
      </c>
      <c r="AB10" s="35">
        <f t="shared" si="3"/>
        <v>1.4498608808726905E-2</v>
      </c>
      <c r="AC10" s="35">
        <f t="shared" si="4"/>
        <v>3.1226211307569415E-2</v>
      </c>
      <c r="AD10" s="35">
        <f t="shared" si="5"/>
        <v>3.5234532315149239E-2</v>
      </c>
      <c r="AE10" s="26">
        <v>15394</v>
      </c>
      <c r="AF10" s="26">
        <v>8450</v>
      </c>
      <c r="AG10" s="26">
        <v>3556</v>
      </c>
      <c r="AH10" s="35">
        <v>0.22239930586000001</v>
      </c>
      <c r="AI10" s="35">
        <v>0.100854253533</v>
      </c>
      <c r="AJ10" s="35">
        <v>9.0306967425700005E-2</v>
      </c>
      <c r="AK10" s="26">
        <v>168</v>
      </c>
      <c r="AL10" s="26">
        <v>367</v>
      </c>
      <c r="AM10" s="26">
        <v>426</v>
      </c>
      <c r="AN10" s="26"/>
      <c r="AO10" s="35">
        <v>0.27397694731400002</v>
      </c>
      <c r="AP10" s="35">
        <v>0.21379661917600001</v>
      </c>
      <c r="AQ10" s="35">
        <v>0.21379661917600001</v>
      </c>
      <c r="AR10" s="35">
        <v>29.830353668699999</v>
      </c>
      <c r="AS10" s="35">
        <v>59.775329359200001</v>
      </c>
      <c r="AT10" s="35">
        <v>59.775329359200001</v>
      </c>
      <c r="AU10" s="35">
        <f t="shared" si="6"/>
        <v>9.1845021469348156E-3</v>
      </c>
      <c r="AV10" s="35">
        <f t="shared" si="7"/>
        <v>3.5766698647741479E-3</v>
      </c>
      <c r="AW10" s="35">
        <f t="shared" si="8"/>
        <v>3.5766698647741479E-3</v>
      </c>
      <c r="AX10" s="26">
        <v>8651</v>
      </c>
      <c r="AY10" s="26">
        <v>5422</v>
      </c>
      <c r="AZ10" s="26">
        <v>3179</v>
      </c>
      <c r="BA10" s="35">
        <v>0.24431084085800001</v>
      </c>
      <c r="BB10" s="35">
        <v>1.3462912017799999</v>
      </c>
      <c r="BC10" s="35">
        <v>1.3462912017799999</v>
      </c>
      <c r="BD10" s="26">
        <v>33</v>
      </c>
      <c r="BE10" s="26">
        <v>12</v>
      </c>
      <c r="BF10" s="26">
        <v>12</v>
      </c>
      <c r="BG10" s="27"/>
      <c r="BH10" s="35" t="s">
        <v>134</v>
      </c>
      <c r="BI10" s="35" t="s">
        <v>134</v>
      </c>
      <c r="BJ10" s="35" t="s">
        <v>134</v>
      </c>
      <c r="BK10" s="35" t="s">
        <v>134</v>
      </c>
      <c r="BL10" s="35" t="s">
        <v>134</v>
      </c>
      <c r="BM10" s="35" t="s">
        <v>134</v>
      </c>
      <c r="BN10" s="35" t="e">
        <f t="shared" si="9"/>
        <v>#VALUE!</v>
      </c>
      <c r="BO10" s="35" t="e">
        <f t="shared" si="10"/>
        <v>#VALUE!</v>
      </c>
      <c r="BP10" s="35" t="e">
        <f t="shared" si="11"/>
        <v>#VALUE!</v>
      </c>
      <c r="BQ10" s="26" t="s">
        <v>134</v>
      </c>
      <c r="BR10" s="26" t="s">
        <v>134</v>
      </c>
      <c r="BS10" s="26" t="s">
        <v>134</v>
      </c>
      <c r="BT10" s="35" t="s">
        <v>134</v>
      </c>
      <c r="BU10" s="35" t="s">
        <v>134</v>
      </c>
      <c r="BV10" s="35" t="s">
        <v>134</v>
      </c>
      <c r="BW10" s="26" t="s">
        <v>134</v>
      </c>
      <c r="BX10" s="26" t="s">
        <v>134</v>
      </c>
      <c r="BY10" s="26" t="s">
        <v>134</v>
      </c>
      <c r="BZ10" s="27"/>
      <c r="CA10" s="35">
        <v>0.27397694731400002</v>
      </c>
      <c r="CB10" s="35">
        <v>0.21379661917600001</v>
      </c>
      <c r="CC10" s="35">
        <v>0.21379661917600001</v>
      </c>
      <c r="CD10" s="35">
        <v>29.830353668699999</v>
      </c>
      <c r="CE10" s="35">
        <v>59.775329359200001</v>
      </c>
      <c r="CF10" s="35">
        <v>59.775329359200001</v>
      </c>
      <c r="CG10" s="35">
        <f t="shared" si="12"/>
        <v>9.1845021469348156E-3</v>
      </c>
      <c r="CH10" s="35">
        <f t="shared" si="13"/>
        <v>3.5766698647741479E-3</v>
      </c>
      <c r="CI10" s="35">
        <f t="shared" si="14"/>
        <v>3.5766698647741479E-3</v>
      </c>
      <c r="CJ10" s="26">
        <v>8651</v>
      </c>
      <c r="CK10" s="26">
        <v>5422</v>
      </c>
      <c r="CL10" s="26">
        <v>3179</v>
      </c>
      <c r="CM10" s="35">
        <v>0.24431084085800001</v>
      </c>
      <c r="CN10" s="35">
        <v>1.3462912017799999</v>
      </c>
      <c r="CO10" s="35">
        <v>1.3462912017799999</v>
      </c>
      <c r="CP10" s="26">
        <v>33</v>
      </c>
      <c r="CQ10" s="26">
        <v>12</v>
      </c>
      <c r="CR10" s="26">
        <v>12</v>
      </c>
      <c r="CS10" s="26"/>
      <c r="CT10" s="35">
        <v>201610061700</v>
      </c>
      <c r="CU10" s="35">
        <v>201610061900</v>
      </c>
      <c r="CV10" s="35">
        <v>1.5358957816323</v>
      </c>
      <c r="CW10" s="35">
        <v>1.5050668390845701</v>
      </c>
      <c r="CX10" s="35">
        <v>0.34074318602515602</v>
      </c>
      <c r="CY10" s="35">
        <v>286.68265095945202</v>
      </c>
      <c r="CZ10" s="35">
        <v>273.647564963815</v>
      </c>
      <c r="DA10" s="35">
        <v>82.549360190172905</v>
      </c>
      <c r="DC10" s="47">
        <f t="shared" si="15"/>
        <v>19.379257948168789</v>
      </c>
      <c r="DD10" s="47">
        <f t="shared" si="16"/>
        <v>4.3874131862999057</v>
      </c>
    </row>
    <row r="11" spans="1:108" s="1" customFormat="1" ht="24" customHeight="1" x14ac:dyDescent="0.3">
      <c r="A11" s="3" t="s">
        <v>32</v>
      </c>
      <c r="B11" s="11">
        <v>33.940664159999997</v>
      </c>
      <c r="C11" s="11">
        <v>-117.83168125</v>
      </c>
      <c r="D11" s="23" t="str">
        <f t="shared" si="0"/>
        <v>ANG_CH4_00007</v>
      </c>
      <c r="E11" s="23" t="s">
        <v>20</v>
      </c>
      <c r="F11" s="23" t="s">
        <v>21</v>
      </c>
      <c r="G11" s="23">
        <f t="shared" si="17"/>
        <v>7</v>
      </c>
      <c r="H11" s="11">
        <v>33.940664159999997</v>
      </c>
      <c r="I11" s="11">
        <v>-117.83168125</v>
      </c>
      <c r="J11" s="3" t="s">
        <v>22</v>
      </c>
      <c r="K11" s="12" t="s">
        <v>33</v>
      </c>
      <c r="L11" s="12" t="s">
        <v>23</v>
      </c>
      <c r="M11" s="12" t="s">
        <v>24</v>
      </c>
      <c r="N11" s="1" t="s">
        <v>46</v>
      </c>
      <c r="O11" s="12" t="s">
        <v>28</v>
      </c>
      <c r="P11" s="12" t="s">
        <v>47</v>
      </c>
      <c r="Q11" s="12" t="s">
        <v>29</v>
      </c>
      <c r="R11" s="1" t="s">
        <v>48</v>
      </c>
      <c r="S11" s="3" t="str">
        <f t="shared" si="1"/>
        <v>11/08/17</v>
      </c>
      <c r="T11" s="3" t="str">
        <f t="shared" si="2"/>
        <v>18:03:33</v>
      </c>
      <c r="U11" s="22"/>
      <c r="V11" s="35" t="s">
        <v>134</v>
      </c>
      <c r="W11" s="35" t="s">
        <v>134</v>
      </c>
      <c r="X11" s="35" t="s">
        <v>134</v>
      </c>
      <c r="Y11" s="35" t="s">
        <v>134</v>
      </c>
      <c r="Z11" s="35" t="s">
        <v>134</v>
      </c>
      <c r="AA11" s="35" t="s">
        <v>134</v>
      </c>
      <c r="AB11" s="35" t="e">
        <f t="shared" si="3"/>
        <v>#VALUE!</v>
      </c>
      <c r="AC11" s="35" t="e">
        <f t="shared" si="4"/>
        <v>#VALUE!</v>
      </c>
      <c r="AD11" s="35" t="e">
        <f t="shared" si="5"/>
        <v>#VALUE!</v>
      </c>
      <c r="AE11" s="35" t="s">
        <v>134</v>
      </c>
      <c r="AF11" s="35" t="s">
        <v>134</v>
      </c>
      <c r="AG11" s="35" t="s">
        <v>134</v>
      </c>
      <c r="AH11" s="35" t="s">
        <v>134</v>
      </c>
      <c r="AI11" s="35" t="s">
        <v>134</v>
      </c>
      <c r="AJ11" s="35" t="s">
        <v>134</v>
      </c>
      <c r="AK11" s="35" t="s">
        <v>134</v>
      </c>
      <c r="AL11" s="35" t="s">
        <v>134</v>
      </c>
      <c r="AM11" s="35" t="s">
        <v>134</v>
      </c>
      <c r="AN11" s="26"/>
      <c r="AO11" s="35" t="s">
        <v>134</v>
      </c>
      <c r="AP11" s="35" t="s">
        <v>134</v>
      </c>
      <c r="AQ11" s="35" t="s">
        <v>134</v>
      </c>
      <c r="AR11" s="35" t="s">
        <v>134</v>
      </c>
      <c r="AS11" s="35" t="s">
        <v>134</v>
      </c>
      <c r="AT11" s="35" t="s">
        <v>134</v>
      </c>
      <c r="AU11" s="35" t="e">
        <f t="shared" si="6"/>
        <v>#VALUE!</v>
      </c>
      <c r="AV11" s="35" t="e">
        <f t="shared" si="7"/>
        <v>#VALUE!</v>
      </c>
      <c r="AW11" s="35" t="e">
        <f t="shared" si="8"/>
        <v>#VALUE!</v>
      </c>
      <c r="AX11" s="35" t="s">
        <v>134</v>
      </c>
      <c r="AY11" s="35" t="s">
        <v>134</v>
      </c>
      <c r="AZ11" s="35" t="s">
        <v>134</v>
      </c>
      <c r="BA11" s="35" t="s">
        <v>134</v>
      </c>
      <c r="BB11" s="35" t="s">
        <v>134</v>
      </c>
      <c r="BC11" s="35" t="s">
        <v>134</v>
      </c>
      <c r="BD11" s="35" t="s">
        <v>134</v>
      </c>
      <c r="BE11" s="35" t="s">
        <v>134</v>
      </c>
      <c r="BF11" s="35" t="s">
        <v>134</v>
      </c>
      <c r="BG11" s="27"/>
      <c r="BH11" s="35" t="s">
        <v>134</v>
      </c>
      <c r="BI11" s="35" t="s">
        <v>134</v>
      </c>
      <c r="BJ11" s="35" t="s">
        <v>134</v>
      </c>
      <c r="BK11" s="35" t="s">
        <v>134</v>
      </c>
      <c r="BL11" s="35" t="s">
        <v>134</v>
      </c>
      <c r="BM11" s="35" t="s">
        <v>134</v>
      </c>
      <c r="BN11" s="35" t="e">
        <f t="shared" si="9"/>
        <v>#VALUE!</v>
      </c>
      <c r="BO11" s="35" t="e">
        <f t="shared" si="10"/>
        <v>#VALUE!</v>
      </c>
      <c r="BP11" s="35" t="e">
        <f t="shared" si="11"/>
        <v>#VALUE!</v>
      </c>
      <c r="BQ11" s="35" t="s">
        <v>134</v>
      </c>
      <c r="BR11" s="35" t="s">
        <v>134</v>
      </c>
      <c r="BS11" s="35" t="s">
        <v>134</v>
      </c>
      <c r="BT11" s="35" t="s">
        <v>134</v>
      </c>
      <c r="BU11" s="35" t="s">
        <v>134</v>
      </c>
      <c r="BV11" s="35" t="s">
        <v>134</v>
      </c>
      <c r="BW11" s="35" t="s">
        <v>134</v>
      </c>
      <c r="BX11" s="35" t="s">
        <v>134</v>
      </c>
      <c r="BY11" s="35" t="s">
        <v>134</v>
      </c>
      <c r="BZ11" s="27"/>
      <c r="CA11" s="35" t="s">
        <v>134</v>
      </c>
      <c r="CB11" s="35" t="s">
        <v>134</v>
      </c>
      <c r="CC11" s="35" t="s">
        <v>134</v>
      </c>
      <c r="CD11" s="35" t="s">
        <v>134</v>
      </c>
      <c r="CE11" s="35" t="s">
        <v>134</v>
      </c>
      <c r="CF11" s="35" t="s">
        <v>134</v>
      </c>
      <c r="CG11" s="35" t="e">
        <f t="shared" si="12"/>
        <v>#VALUE!</v>
      </c>
      <c r="CH11" s="35" t="e">
        <f t="shared" si="13"/>
        <v>#VALUE!</v>
      </c>
      <c r="CI11" s="35" t="e">
        <f t="shared" si="14"/>
        <v>#VALUE!</v>
      </c>
      <c r="CJ11" s="35" t="s">
        <v>134</v>
      </c>
      <c r="CK11" s="35" t="s">
        <v>134</v>
      </c>
      <c r="CL11" s="35" t="s">
        <v>134</v>
      </c>
      <c r="CM11" s="35" t="s">
        <v>134</v>
      </c>
      <c r="CN11" s="35" t="s">
        <v>134</v>
      </c>
      <c r="CO11" s="35" t="s">
        <v>134</v>
      </c>
      <c r="CP11" s="35" t="s">
        <v>134</v>
      </c>
      <c r="CQ11" s="35" t="s">
        <v>134</v>
      </c>
      <c r="CR11" s="35" t="s">
        <v>134</v>
      </c>
      <c r="CS11" s="35"/>
      <c r="CT11" s="35">
        <v>201711081700</v>
      </c>
      <c r="CU11" s="35">
        <v>201711081900</v>
      </c>
      <c r="CV11" s="35">
        <v>0.67523158427706398</v>
      </c>
      <c r="CW11" s="35">
        <v>0.66250934285288898</v>
      </c>
      <c r="CX11" s="35">
        <v>0.40185598528239602</v>
      </c>
      <c r="CY11" s="35">
        <v>212.01387521156599</v>
      </c>
      <c r="CZ11" s="35">
        <v>216.99157384684099</v>
      </c>
      <c r="DA11" s="35">
        <v>84.210198484840404</v>
      </c>
      <c r="DC11" s="47" t="e">
        <f t="shared" si="15"/>
        <v>#VALUE!</v>
      </c>
      <c r="DD11" s="47" t="e">
        <f t="shared" si="16"/>
        <v>#VALUE!</v>
      </c>
    </row>
    <row r="12" spans="1:108" s="1" customFormat="1" ht="24" customHeight="1" x14ac:dyDescent="0.3">
      <c r="A12" s="3" t="s">
        <v>98</v>
      </c>
      <c r="B12" s="11">
        <v>33.941785320000001</v>
      </c>
      <c r="C12" s="11">
        <v>-117.83705732999999</v>
      </c>
      <c r="D12" s="23" t="str">
        <f t="shared" si="0"/>
        <v>ANG_CH4_00008</v>
      </c>
      <c r="E12" s="23" t="s">
        <v>20</v>
      </c>
      <c r="F12" s="23" t="s">
        <v>21</v>
      </c>
      <c r="G12" s="23">
        <f t="shared" si="17"/>
        <v>8</v>
      </c>
      <c r="H12" s="11">
        <v>33.941785320000001</v>
      </c>
      <c r="I12" s="11">
        <v>-117.83705732999999</v>
      </c>
      <c r="J12" s="3" t="s">
        <v>26</v>
      </c>
      <c r="K12" s="12" t="s">
        <v>33</v>
      </c>
      <c r="L12" s="12" t="s">
        <v>23</v>
      </c>
      <c r="M12" s="12" t="s">
        <v>24</v>
      </c>
      <c r="N12" s="1" t="s">
        <v>99</v>
      </c>
      <c r="O12" s="12" t="s">
        <v>28</v>
      </c>
      <c r="P12" s="12" t="s">
        <v>94</v>
      </c>
      <c r="Q12" s="12" t="s">
        <v>29</v>
      </c>
      <c r="R12" s="1" t="s">
        <v>97</v>
      </c>
      <c r="S12" s="3" t="str">
        <f t="shared" si="1"/>
        <v>10/06/16</v>
      </c>
      <c r="T12" s="3" t="str">
        <f t="shared" si="2"/>
        <v>18:18:39</v>
      </c>
      <c r="U12" s="22"/>
      <c r="V12" s="35">
        <v>0.36645335128899997</v>
      </c>
      <c r="W12" s="35">
        <v>0.47139487284800002</v>
      </c>
      <c r="X12" s="35">
        <v>1.1091199118799999</v>
      </c>
      <c r="Y12" s="35">
        <v>62.023302072699998</v>
      </c>
      <c r="Z12" s="35">
        <v>102.604142217</v>
      </c>
      <c r="AA12" s="35">
        <v>147.30461635699999</v>
      </c>
      <c r="AB12" s="35">
        <f t="shared" si="3"/>
        <v>5.9083173427216971E-3</v>
      </c>
      <c r="AC12" s="35">
        <f t="shared" si="4"/>
        <v>4.5943064545195022E-3</v>
      </c>
      <c r="AD12" s="35">
        <f t="shared" si="5"/>
        <v>7.5294307762357781E-3</v>
      </c>
      <c r="AE12" s="26">
        <v>15273</v>
      </c>
      <c r="AF12" s="26">
        <v>8362</v>
      </c>
      <c r="AG12" s="26">
        <v>3501</v>
      </c>
      <c r="AH12" s="35">
        <v>0.64473286977800004</v>
      </c>
      <c r="AI12" s="35">
        <v>0.81561321316799995</v>
      </c>
      <c r="AJ12" s="35">
        <v>0.47966335511800001</v>
      </c>
      <c r="AK12" s="26">
        <v>26</v>
      </c>
      <c r="AL12" s="26">
        <v>34</v>
      </c>
      <c r="AM12" s="26">
        <v>83</v>
      </c>
      <c r="AN12" s="26"/>
      <c r="AO12" s="35">
        <v>8.5963008226599996E-2</v>
      </c>
      <c r="AP12" s="35">
        <v>8.5963008226599996E-2</v>
      </c>
      <c r="AQ12" s="35">
        <v>8.5963008226599996E-2</v>
      </c>
      <c r="AR12" s="35">
        <v>20.930360723100002</v>
      </c>
      <c r="AS12" s="35">
        <v>20.930360723100002</v>
      </c>
      <c r="AT12" s="35">
        <v>20.930360723100002</v>
      </c>
      <c r="AU12" s="35">
        <f t="shared" si="6"/>
        <v>4.1070963546139972E-3</v>
      </c>
      <c r="AV12" s="35">
        <f t="shared" si="7"/>
        <v>4.1070963546139972E-3</v>
      </c>
      <c r="AW12" s="35">
        <f t="shared" si="8"/>
        <v>4.1070963546139972E-3</v>
      </c>
      <c r="AX12" s="26">
        <v>8645</v>
      </c>
      <c r="AY12" s="26">
        <v>5420</v>
      </c>
      <c r="AZ12" s="26">
        <v>3177</v>
      </c>
      <c r="BA12" s="35">
        <v>0.37712361663299998</v>
      </c>
      <c r="BB12" s="35">
        <v>0.37712361663299998</v>
      </c>
      <c r="BC12" s="35">
        <v>0.37712361663299998</v>
      </c>
      <c r="BD12" s="26">
        <v>15</v>
      </c>
      <c r="BE12" s="26">
        <v>15</v>
      </c>
      <c r="BF12" s="26">
        <v>15</v>
      </c>
      <c r="BG12" s="27"/>
      <c r="BH12" s="35" t="s">
        <v>134</v>
      </c>
      <c r="BI12" s="35" t="s">
        <v>134</v>
      </c>
      <c r="BJ12" s="35" t="s">
        <v>134</v>
      </c>
      <c r="BK12" s="35" t="s">
        <v>134</v>
      </c>
      <c r="BL12" s="35" t="s">
        <v>134</v>
      </c>
      <c r="BM12" s="35" t="s">
        <v>134</v>
      </c>
      <c r="BN12" s="35" t="e">
        <f t="shared" si="9"/>
        <v>#VALUE!</v>
      </c>
      <c r="BO12" s="35" t="e">
        <f t="shared" si="10"/>
        <v>#VALUE!</v>
      </c>
      <c r="BP12" s="35" t="e">
        <f t="shared" si="11"/>
        <v>#VALUE!</v>
      </c>
      <c r="BQ12" s="26" t="s">
        <v>134</v>
      </c>
      <c r="BR12" s="26" t="s">
        <v>134</v>
      </c>
      <c r="BS12" s="26" t="s">
        <v>134</v>
      </c>
      <c r="BT12" s="35" t="s">
        <v>134</v>
      </c>
      <c r="BU12" s="35" t="s">
        <v>134</v>
      </c>
      <c r="BV12" s="35" t="s">
        <v>134</v>
      </c>
      <c r="BW12" s="26" t="s">
        <v>134</v>
      </c>
      <c r="BX12" s="26" t="s">
        <v>134</v>
      </c>
      <c r="BY12" s="26" t="s">
        <v>134</v>
      </c>
      <c r="BZ12" s="27"/>
      <c r="CA12" s="35">
        <v>8.5963008226599996E-2</v>
      </c>
      <c r="CB12" s="35">
        <v>8.5963008226599996E-2</v>
      </c>
      <c r="CC12" s="35">
        <v>8.5963008226599996E-2</v>
      </c>
      <c r="CD12" s="35">
        <v>20.930360723100002</v>
      </c>
      <c r="CE12" s="35">
        <v>20.930360723100002</v>
      </c>
      <c r="CF12" s="35">
        <v>20.930360723100002</v>
      </c>
      <c r="CG12" s="35">
        <f t="shared" si="12"/>
        <v>4.1070963546139972E-3</v>
      </c>
      <c r="CH12" s="35">
        <f t="shared" si="13"/>
        <v>4.1070963546139972E-3</v>
      </c>
      <c r="CI12" s="35">
        <f t="shared" si="14"/>
        <v>4.1070963546139972E-3</v>
      </c>
      <c r="CJ12" s="26">
        <v>8645</v>
      </c>
      <c r="CK12" s="26">
        <v>5420</v>
      </c>
      <c r="CL12" s="26">
        <v>3177</v>
      </c>
      <c r="CM12" s="35">
        <v>0.37712361663299998</v>
      </c>
      <c r="CN12" s="35">
        <v>0.37712361663299998</v>
      </c>
      <c r="CO12" s="35">
        <v>0.37712361663299998</v>
      </c>
      <c r="CP12" s="26">
        <v>15</v>
      </c>
      <c r="CQ12" s="26">
        <v>15</v>
      </c>
      <c r="CR12" s="26">
        <v>15</v>
      </c>
      <c r="CS12" s="26"/>
      <c r="CT12" s="35">
        <v>201610061700</v>
      </c>
      <c r="CU12" s="35">
        <v>201610061900</v>
      </c>
      <c r="CV12" s="35">
        <v>1.5358957816323</v>
      </c>
      <c r="CW12" s="35">
        <v>1.5050668390845701</v>
      </c>
      <c r="CX12" s="35">
        <v>0.34074318602515602</v>
      </c>
      <c r="CY12" s="35">
        <v>286.68265095945202</v>
      </c>
      <c r="CZ12" s="35">
        <v>273.647564963815</v>
      </c>
      <c r="DA12" s="35">
        <v>82.549360190172905</v>
      </c>
      <c r="DC12" s="47">
        <f t="shared" si="15"/>
        <v>22.253236301716736</v>
      </c>
      <c r="DD12" s="47">
        <f t="shared" si="16"/>
        <v>5.0380743498605183</v>
      </c>
    </row>
    <row r="13" spans="1:108" s="1" customFormat="1" ht="24" customHeight="1" x14ac:dyDescent="0.3">
      <c r="A13" s="3" t="s">
        <v>58</v>
      </c>
      <c r="B13" s="11">
        <v>34.330657000000002</v>
      </c>
      <c r="C13" s="11">
        <v>-118.51342200000001</v>
      </c>
      <c r="D13" s="23" t="str">
        <f t="shared" si="0"/>
        <v>ANG_CH4_00009</v>
      </c>
      <c r="E13" s="23" t="s">
        <v>20</v>
      </c>
      <c r="F13" s="23" t="s">
        <v>21</v>
      </c>
      <c r="G13" s="23">
        <f t="shared" si="17"/>
        <v>9</v>
      </c>
      <c r="H13" s="11">
        <v>34.330657000000002</v>
      </c>
      <c r="I13" s="11">
        <v>-118.51342200000001</v>
      </c>
      <c r="J13" s="3" t="s">
        <v>26</v>
      </c>
      <c r="K13" s="12" t="s">
        <v>34</v>
      </c>
      <c r="L13" s="12" t="s">
        <v>23</v>
      </c>
      <c r="M13" s="12" t="s">
        <v>24</v>
      </c>
      <c r="N13" s="1" t="s">
        <v>100</v>
      </c>
      <c r="O13" s="12" t="s">
        <v>28</v>
      </c>
      <c r="P13" s="12" t="s">
        <v>35</v>
      </c>
      <c r="Q13" s="12" t="s">
        <v>29</v>
      </c>
      <c r="R13" s="1" t="s">
        <v>101</v>
      </c>
      <c r="S13" s="3" t="str">
        <f t="shared" si="1"/>
        <v>09/11/16</v>
      </c>
      <c r="T13" s="3" t="str">
        <f t="shared" si="2"/>
        <v>21:39:02</v>
      </c>
      <c r="U13" s="22"/>
      <c r="V13" s="35" t="s">
        <v>134</v>
      </c>
      <c r="W13" s="35">
        <v>8.8999652114199996</v>
      </c>
      <c r="X13" s="35">
        <v>8.8999652114199996</v>
      </c>
      <c r="Y13" s="35" t="s">
        <v>134</v>
      </c>
      <c r="Z13" s="35">
        <v>142.81544034199999</v>
      </c>
      <c r="AA13" s="35">
        <v>150.296373875</v>
      </c>
      <c r="AB13" s="35" t="e">
        <f t="shared" si="3"/>
        <v>#VALUE!</v>
      </c>
      <c r="AC13" s="35">
        <f t="shared" si="4"/>
        <v>6.2317948186185343E-2</v>
      </c>
      <c r="AD13" s="35">
        <f t="shared" si="5"/>
        <v>5.9216100707938653E-2</v>
      </c>
      <c r="AE13" s="26" t="s">
        <v>134</v>
      </c>
      <c r="AF13" s="26">
        <v>295</v>
      </c>
      <c r="AG13" s="26">
        <v>209</v>
      </c>
      <c r="AH13" s="35" t="s">
        <v>134</v>
      </c>
      <c r="AI13" s="35">
        <v>4.3225012209999997E-2</v>
      </c>
      <c r="AJ13" s="35">
        <v>4.5489217274499998E-2</v>
      </c>
      <c r="AK13" s="26" t="s">
        <v>134</v>
      </c>
      <c r="AL13" s="26">
        <v>944</v>
      </c>
      <c r="AM13" s="26">
        <v>944</v>
      </c>
      <c r="AN13" s="26"/>
      <c r="AO13" s="35" t="s">
        <v>134</v>
      </c>
      <c r="AP13" s="35">
        <v>3.4627618198599999</v>
      </c>
      <c r="AQ13" s="35">
        <v>3.5073436195899999</v>
      </c>
      <c r="AR13" s="35" t="s">
        <v>134</v>
      </c>
      <c r="AS13" s="35">
        <v>141.609498269</v>
      </c>
      <c r="AT13" s="35">
        <v>94.564792602699995</v>
      </c>
      <c r="AU13" s="35" t="e">
        <f t="shared" si="6"/>
        <v>#VALUE!</v>
      </c>
      <c r="AV13" s="35">
        <f t="shared" si="7"/>
        <v>2.4452892370836397E-2</v>
      </c>
      <c r="AW13" s="35">
        <f t="shared" si="8"/>
        <v>3.708931752566292E-2</v>
      </c>
      <c r="AX13" s="26" t="s">
        <v>134</v>
      </c>
      <c r="AY13" s="26">
        <v>124</v>
      </c>
      <c r="AZ13" s="26">
        <v>83</v>
      </c>
      <c r="BA13" s="35" t="s">
        <v>134</v>
      </c>
      <c r="BB13" s="35">
        <v>0.16183942659299999</v>
      </c>
      <c r="BC13" s="35">
        <v>0.10679253823</v>
      </c>
      <c r="BD13" s="26" t="s">
        <v>134</v>
      </c>
      <c r="BE13" s="26">
        <v>250</v>
      </c>
      <c r="BF13" s="26">
        <v>253</v>
      </c>
      <c r="BG13" s="27"/>
      <c r="BH13" s="35">
        <v>2.7337366832300001</v>
      </c>
      <c r="BI13" s="35">
        <v>2.7337366832300001</v>
      </c>
      <c r="BJ13" s="35">
        <v>2.7337366832300001</v>
      </c>
      <c r="BK13" s="35">
        <v>78.652717689900001</v>
      </c>
      <c r="BL13" s="35">
        <v>78.652717689900001</v>
      </c>
      <c r="BM13" s="35">
        <v>78.652717689900001</v>
      </c>
      <c r="BN13" s="35">
        <f t="shared" si="9"/>
        <v>3.4757053074862106E-2</v>
      </c>
      <c r="BO13" s="35">
        <f t="shared" si="10"/>
        <v>3.4757053074862106E-2</v>
      </c>
      <c r="BP13" s="35">
        <f t="shared" si="11"/>
        <v>3.4757053074862106E-2</v>
      </c>
      <c r="BQ13" s="26">
        <v>1</v>
      </c>
      <c r="BR13" s="26">
        <v>1</v>
      </c>
      <c r="BS13" s="26">
        <v>1</v>
      </c>
      <c r="BT13" s="35">
        <v>0.30367844667900001</v>
      </c>
      <c r="BU13" s="35">
        <v>0.30367844667900001</v>
      </c>
      <c r="BV13" s="35">
        <v>0.30367844667900001</v>
      </c>
      <c r="BW13" s="26">
        <v>74</v>
      </c>
      <c r="BX13" s="26">
        <v>74</v>
      </c>
      <c r="BY13" s="26">
        <v>74</v>
      </c>
      <c r="BZ13" s="27"/>
      <c r="CA13" s="35" t="s">
        <v>134</v>
      </c>
      <c r="CB13" s="35">
        <v>3.4627618198599999</v>
      </c>
      <c r="CC13" s="35">
        <v>3.5073436195899999</v>
      </c>
      <c r="CD13" s="35" t="s">
        <v>134</v>
      </c>
      <c r="CE13" s="35">
        <v>47.605146780600002</v>
      </c>
      <c r="CF13" s="35">
        <v>70.087445380800006</v>
      </c>
      <c r="CG13" s="35" t="e">
        <f t="shared" si="12"/>
        <v>#VALUE!</v>
      </c>
      <c r="CH13" s="35">
        <f t="shared" si="13"/>
        <v>7.2739232079652799E-2</v>
      </c>
      <c r="CI13" s="35">
        <f t="shared" si="14"/>
        <v>5.0042394904449089E-2</v>
      </c>
      <c r="CJ13" s="26" t="s">
        <v>134</v>
      </c>
      <c r="CK13" s="26">
        <v>124</v>
      </c>
      <c r="CL13" s="26">
        <v>83</v>
      </c>
      <c r="CM13" s="35" t="s">
        <v>134</v>
      </c>
      <c r="CN13" s="35">
        <v>5.4405882034900002E-2</v>
      </c>
      <c r="CO13" s="35">
        <v>7.9150135946600003E-2</v>
      </c>
      <c r="CP13" s="26" t="s">
        <v>134</v>
      </c>
      <c r="CQ13" s="26">
        <v>250</v>
      </c>
      <c r="CR13" s="26">
        <v>253</v>
      </c>
      <c r="CS13" s="26"/>
      <c r="CT13" s="35">
        <v>201609112000</v>
      </c>
      <c r="CU13" s="35">
        <v>201609112200</v>
      </c>
      <c r="CV13" s="35">
        <v>3.4769155977358399</v>
      </c>
      <c r="CW13" s="35">
        <v>3.3375951005511202</v>
      </c>
      <c r="CX13" s="35">
        <v>0.50255007891530201</v>
      </c>
      <c r="CY13" s="35">
        <v>187.53361789254001</v>
      </c>
      <c r="CZ13" s="35">
        <v>187.62341508415</v>
      </c>
      <c r="DA13" s="35">
        <v>10.054180492187299</v>
      </c>
      <c r="DC13" s="47">
        <f t="shared" si="15"/>
        <v>445.64084804317446</v>
      </c>
      <c r="DD13" s="47">
        <f t="shared" si="16"/>
        <v>67.101262017971735</v>
      </c>
    </row>
    <row r="14" spans="1:108" s="1" customFormat="1" ht="24" customHeight="1" x14ac:dyDescent="0.3">
      <c r="A14" s="3" t="s">
        <v>58</v>
      </c>
      <c r="B14" s="11">
        <v>34.330657000000002</v>
      </c>
      <c r="C14" s="11">
        <v>-118.51342200000001</v>
      </c>
      <c r="D14" s="23" t="str">
        <f t="shared" si="0"/>
        <v>ANG_CH4_00010</v>
      </c>
      <c r="E14" s="23" t="s">
        <v>20</v>
      </c>
      <c r="F14" s="23" t="s">
        <v>21</v>
      </c>
      <c r="G14" s="23">
        <f t="shared" si="17"/>
        <v>10</v>
      </c>
      <c r="H14" s="11">
        <v>34.331522999999997</v>
      </c>
      <c r="I14" s="11">
        <v>-118.51575200000001</v>
      </c>
      <c r="J14" s="3" t="s">
        <v>22</v>
      </c>
      <c r="K14" s="12" t="s">
        <v>34</v>
      </c>
      <c r="L14" s="12" t="s">
        <v>37</v>
      </c>
      <c r="M14" s="12" t="s">
        <v>24</v>
      </c>
      <c r="N14" s="1" t="s">
        <v>55</v>
      </c>
      <c r="O14" s="12" t="s">
        <v>28</v>
      </c>
      <c r="P14" s="12" t="s">
        <v>35</v>
      </c>
      <c r="Q14" s="12" t="s">
        <v>29</v>
      </c>
      <c r="R14" s="1" t="s">
        <v>38</v>
      </c>
      <c r="S14" s="3" t="str">
        <f t="shared" si="1"/>
        <v>08/28/17</v>
      </c>
      <c r="T14" s="3" t="str">
        <f t="shared" si="2"/>
        <v>20:57:33</v>
      </c>
      <c r="U14" s="22"/>
      <c r="V14" s="35">
        <v>2.4137421209199998</v>
      </c>
      <c r="W14" s="35">
        <v>5.03403763799</v>
      </c>
      <c r="X14" s="35">
        <v>5.0382226195399999</v>
      </c>
      <c r="Y14" s="35">
        <v>144.060612244</v>
      </c>
      <c r="Z14" s="35">
        <v>123.971166002</v>
      </c>
      <c r="AA14" s="35">
        <v>130.62270093699999</v>
      </c>
      <c r="AB14" s="35">
        <f t="shared" si="3"/>
        <v>1.6755045555628827E-2</v>
      </c>
      <c r="AC14" s="35">
        <f t="shared" si="4"/>
        <v>4.0606520050870433E-2</v>
      </c>
      <c r="AD14" s="35">
        <f t="shared" si="5"/>
        <v>3.8570804181808804E-2</v>
      </c>
      <c r="AE14" s="26">
        <v>3234</v>
      </c>
      <c r="AF14" s="26">
        <v>14</v>
      </c>
      <c r="AG14" s="26">
        <v>2</v>
      </c>
      <c r="AH14" s="35">
        <v>0.12206457570199999</v>
      </c>
      <c r="AI14" s="35">
        <v>5.0891283252199999E-2</v>
      </c>
      <c r="AJ14" s="35">
        <v>5.3575612541200003E-2</v>
      </c>
      <c r="AK14" s="26">
        <v>562</v>
      </c>
      <c r="AL14" s="26">
        <v>1160</v>
      </c>
      <c r="AM14" s="26">
        <v>1161</v>
      </c>
      <c r="AN14" s="26"/>
      <c r="AO14" s="35" t="s">
        <v>134</v>
      </c>
      <c r="AP14" s="35" t="s">
        <v>134</v>
      </c>
      <c r="AQ14" s="35" t="s">
        <v>134</v>
      </c>
      <c r="AR14" s="35" t="s">
        <v>134</v>
      </c>
      <c r="AS14" s="35" t="s">
        <v>134</v>
      </c>
      <c r="AT14" s="35" t="s">
        <v>134</v>
      </c>
      <c r="AU14" s="35" t="e">
        <f t="shared" si="6"/>
        <v>#VALUE!</v>
      </c>
      <c r="AV14" s="35" t="e">
        <f t="shared" si="7"/>
        <v>#VALUE!</v>
      </c>
      <c r="AW14" s="35" t="e">
        <f t="shared" si="8"/>
        <v>#VALUE!</v>
      </c>
      <c r="AX14" s="26" t="s">
        <v>134</v>
      </c>
      <c r="AY14" s="26" t="s">
        <v>134</v>
      </c>
      <c r="AZ14" s="26" t="s">
        <v>134</v>
      </c>
      <c r="BA14" s="35" t="s">
        <v>134</v>
      </c>
      <c r="BB14" s="35" t="s">
        <v>134</v>
      </c>
      <c r="BC14" s="35" t="s">
        <v>134</v>
      </c>
      <c r="BD14" s="26" t="s">
        <v>134</v>
      </c>
      <c r="BE14" s="26" t="s">
        <v>134</v>
      </c>
      <c r="BF14" s="26" t="s">
        <v>134</v>
      </c>
      <c r="BG14" s="27"/>
      <c r="BH14" s="35" t="s">
        <v>134</v>
      </c>
      <c r="BI14" s="35" t="s">
        <v>134</v>
      </c>
      <c r="BJ14" s="35" t="s">
        <v>134</v>
      </c>
      <c r="BK14" s="35" t="s">
        <v>134</v>
      </c>
      <c r="BL14" s="35" t="s">
        <v>134</v>
      </c>
      <c r="BM14" s="35" t="s">
        <v>134</v>
      </c>
      <c r="BN14" s="35" t="e">
        <f t="shared" si="9"/>
        <v>#VALUE!</v>
      </c>
      <c r="BO14" s="35" t="e">
        <f t="shared" si="10"/>
        <v>#VALUE!</v>
      </c>
      <c r="BP14" s="35" t="e">
        <f t="shared" si="11"/>
        <v>#VALUE!</v>
      </c>
      <c r="BQ14" s="26" t="s">
        <v>134</v>
      </c>
      <c r="BR14" s="26" t="s">
        <v>134</v>
      </c>
      <c r="BS14" s="26" t="s">
        <v>134</v>
      </c>
      <c r="BT14" s="35" t="s">
        <v>134</v>
      </c>
      <c r="BU14" s="35" t="s">
        <v>134</v>
      </c>
      <c r="BV14" s="35" t="s">
        <v>134</v>
      </c>
      <c r="BW14" s="26" t="s">
        <v>134</v>
      </c>
      <c r="BX14" s="26" t="s">
        <v>134</v>
      </c>
      <c r="BY14" s="26" t="s">
        <v>134</v>
      </c>
      <c r="BZ14" s="27"/>
      <c r="CA14" s="35" t="s">
        <v>134</v>
      </c>
      <c r="CB14" s="35" t="s">
        <v>134</v>
      </c>
      <c r="CC14" s="35" t="s">
        <v>134</v>
      </c>
      <c r="CD14" s="35" t="s">
        <v>134</v>
      </c>
      <c r="CE14" s="35" t="s">
        <v>134</v>
      </c>
      <c r="CF14" s="35" t="s">
        <v>134</v>
      </c>
      <c r="CG14" s="35" t="e">
        <f t="shared" si="12"/>
        <v>#VALUE!</v>
      </c>
      <c r="CH14" s="35" t="e">
        <f t="shared" si="13"/>
        <v>#VALUE!</v>
      </c>
      <c r="CI14" s="35" t="e">
        <f t="shared" si="14"/>
        <v>#VALUE!</v>
      </c>
      <c r="CJ14" s="26" t="s">
        <v>134</v>
      </c>
      <c r="CK14" s="26" t="s">
        <v>134</v>
      </c>
      <c r="CL14" s="26" t="s">
        <v>134</v>
      </c>
      <c r="CM14" s="35" t="s">
        <v>134</v>
      </c>
      <c r="CN14" s="35" t="s">
        <v>134</v>
      </c>
      <c r="CO14" s="35" t="s">
        <v>134</v>
      </c>
      <c r="CP14" s="26" t="s">
        <v>134</v>
      </c>
      <c r="CQ14" s="26" t="s">
        <v>134</v>
      </c>
      <c r="CR14" s="26" t="s">
        <v>134</v>
      </c>
      <c r="CS14" s="26"/>
      <c r="CT14" s="35">
        <v>201708281900</v>
      </c>
      <c r="CU14" s="35">
        <v>201708282100</v>
      </c>
      <c r="CV14" s="35">
        <v>2.6022691270116201</v>
      </c>
      <c r="CW14" s="35">
        <v>2.7000965906755701</v>
      </c>
      <c r="CX14" s="35">
        <v>0.37657236882540102</v>
      </c>
      <c r="CY14" s="35">
        <v>207.550888443302</v>
      </c>
      <c r="CZ14" s="35">
        <v>197.89323072689899</v>
      </c>
      <c r="DA14" s="35">
        <v>22.622550065484699</v>
      </c>
      <c r="DC14" s="47" t="e">
        <f t="shared" si="15"/>
        <v>#VALUE!</v>
      </c>
      <c r="DD14" s="47" t="e">
        <f t="shared" si="16"/>
        <v>#VALUE!</v>
      </c>
    </row>
    <row r="15" spans="1:108" s="1" customFormat="1" ht="24" customHeight="1" x14ac:dyDescent="0.3">
      <c r="A15" s="3" t="s">
        <v>58</v>
      </c>
      <c r="B15" s="11">
        <v>34.330657000000002</v>
      </c>
      <c r="C15" s="11">
        <v>-118.51342200000001</v>
      </c>
      <c r="D15" s="23" t="str">
        <f t="shared" si="0"/>
        <v>ANG_CH4_00011</v>
      </c>
      <c r="E15" s="23" t="s">
        <v>20</v>
      </c>
      <c r="F15" s="23" t="s">
        <v>21</v>
      </c>
      <c r="G15" s="23">
        <f t="shared" si="17"/>
        <v>11</v>
      </c>
      <c r="H15" s="11">
        <v>34.330748999999997</v>
      </c>
      <c r="I15" s="11">
        <v>-118.51349</v>
      </c>
      <c r="J15" s="3" t="s">
        <v>22</v>
      </c>
      <c r="K15" s="12" t="s">
        <v>34</v>
      </c>
      <c r="L15" s="12" t="s">
        <v>37</v>
      </c>
      <c r="M15" s="12" t="s">
        <v>24</v>
      </c>
      <c r="N15" s="1" t="s">
        <v>56</v>
      </c>
      <c r="O15" s="12" t="s">
        <v>28</v>
      </c>
      <c r="P15" s="12" t="s">
        <v>35</v>
      </c>
      <c r="Q15" s="12" t="s">
        <v>29</v>
      </c>
      <c r="R15" s="1" t="s">
        <v>39</v>
      </c>
      <c r="S15" s="3" t="str">
        <f t="shared" si="1"/>
        <v>09/18/17</v>
      </c>
      <c r="T15" s="3" t="str">
        <f t="shared" si="2"/>
        <v>20:21:06</v>
      </c>
      <c r="U15" s="22"/>
      <c r="V15" s="35" t="s">
        <v>134</v>
      </c>
      <c r="W15" s="35">
        <v>1.8919842175499999</v>
      </c>
      <c r="X15" s="35">
        <v>2.2189340469399998</v>
      </c>
      <c r="Y15" s="35" t="s">
        <v>134</v>
      </c>
      <c r="Z15" s="35">
        <v>116</v>
      </c>
      <c r="AA15" s="35">
        <v>137.49792725699999</v>
      </c>
      <c r="AB15" s="35" t="e">
        <f t="shared" si="3"/>
        <v>#VALUE!</v>
      </c>
      <c r="AC15" s="35">
        <f t="shared" si="4"/>
        <v>1.6310208771982759E-2</v>
      </c>
      <c r="AD15" s="35">
        <f t="shared" si="5"/>
        <v>1.6137945430934011E-2</v>
      </c>
      <c r="AE15" s="26" t="s">
        <v>134</v>
      </c>
      <c r="AF15" s="26">
        <v>2820</v>
      </c>
      <c r="AG15" s="26">
        <v>451</v>
      </c>
      <c r="AH15" s="35" t="s">
        <v>134</v>
      </c>
      <c r="AI15" s="35">
        <v>0.179372197309</v>
      </c>
      <c r="AJ15" s="35">
        <v>0.17625679689400001</v>
      </c>
      <c r="AK15" s="26" t="s">
        <v>134</v>
      </c>
      <c r="AL15" s="26">
        <v>223</v>
      </c>
      <c r="AM15" s="26">
        <v>269</v>
      </c>
      <c r="AN15" s="26"/>
      <c r="AO15" s="35" t="s">
        <v>134</v>
      </c>
      <c r="AP15" s="35" t="s">
        <v>134</v>
      </c>
      <c r="AQ15" s="35" t="s">
        <v>134</v>
      </c>
      <c r="AR15" s="35" t="s">
        <v>134</v>
      </c>
      <c r="AS15" s="35" t="s">
        <v>134</v>
      </c>
      <c r="AT15" s="35" t="s">
        <v>134</v>
      </c>
      <c r="AU15" s="35" t="e">
        <f t="shared" si="6"/>
        <v>#VALUE!</v>
      </c>
      <c r="AV15" s="35" t="e">
        <f t="shared" si="7"/>
        <v>#VALUE!</v>
      </c>
      <c r="AW15" s="35" t="e">
        <f t="shared" si="8"/>
        <v>#VALUE!</v>
      </c>
      <c r="AX15" s="26" t="s">
        <v>134</v>
      </c>
      <c r="AY15" s="26" t="s">
        <v>134</v>
      </c>
      <c r="AZ15" s="26" t="s">
        <v>134</v>
      </c>
      <c r="BA15" s="35" t="s">
        <v>134</v>
      </c>
      <c r="BB15" s="35" t="s">
        <v>134</v>
      </c>
      <c r="BC15" s="35" t="s">
        <v>134</v>
      </c>
      <c r="BD15" s="26" t="s">
        <v>134</v>
      </c>
      <c r="BE15" s="26" t="s">
        <v>134</v>
      </c>
      <c r="BF15" s="26" t="s">
        <v>134</v>
      </c>
      <c r="BG15" s="27"/>
      <c r="BH15" s="35">
        <v>0.30826222300900002</v>
      </c>
      <c r="BI15" s="35">
        <v>0.30826222300900002</v>
      </c>
      <c r="BJ15" s="35">
        <v>0.30826222300900002</v>
      </c>
      <c r="BK15" s="35">
        <v>19.464840097</v>
      </c>
      <c r="BL15" s="35">
        <v>19.464840097</v>
      </c>
      <c r="BM15" s="35">
        <v>19.464840097</v>
      </c>
      <c r="BN15" s="35">
        <f t="shared" si="9"/>
        <v>1.5836874152205888E-2</v>
      </c>
      <c r="BO15" s="35">
        <f t="shared" si="10"/>
        <v>1.5836874152205888E-2</v>
      </c>
      <c r="BP15" s="35">
        <f t="shared" si="11"/>
        <v>1.5836874152205888E-2</v>
      </c>
      <c r="BQ15" s="26">
        <v>6</v>
      </c>
      <c r="BR15" s="26">
        <v>5</v>
      </c>
      <c r="BS15" s="26">
        <v>5</v>
      </c>
      <c r="BT15" s="35">
        <v>0.33793125168299998</v>
      </c>
      <c r="BU15" s="35">
        <v>0.33793125168299998</v>
      </c>
      <c r="BV15" s="35">
        <v>0.33793125168299998</v>
      </c>
      <c r="BW15" s="26">
        <v>18</v>
      </c>
      <c r="BX15" s="26">
        <v>18</v>
      </c>
      <c r="BY15" s="26">
        <v>18</v>
      </c>
      <c r="BZ15" s="27"/>
      <c r="CA15" s="35" t="s">
        <v>134</v>
      </c>
      <c r="CB15" s="35" t="s">
        <v>134</v>
      </c>
      <c r="CC15" s="35" t="s">
        <v>134</v>
      </c>
      <c r="CD15" s="35" t="s">
        <v>134</v>
      </c>
      <c r="CE15" s="35" t="s">
        <v>134</v>
      </c>
      <c r="CF15" s="35" t="s">
        <v>134</v>
      </c>
      <c r="CG15" s="35" t="e">
        <f t="shared" si="12"/>
        <v>#VALUE!</v>
      </c>
      <c r="CH15" s="35" t="e">
        <f t="shared" si="13"/>
        <v>#VALUE!</v>
      </c>
      <c r="CI15" s="35" t="e">
        <f t="shared" si="14"/>
        <v>#VALUE!</v>
      </c>
      <c r="CJ15" s="26" t="s">
        <v>134</v>
      </c>
      <c r="CK15" s="26" t="s">
        <v>134</v>
      </c>
      <c r="CL15" s="26" t="s">
        <v>134</v>
      </c>
      <c r="CM15" s="35" t="s">
        <v>134</v>
      </c>
      <c r="CN15" s="35" t="s">
        <v>134</v>
      </c>
      <c r="CO15" s="35" t="s">
        <v>134</v>
      </c>
      <c r="CP15" s="26" t="s">
        <v>134</v>
      </c>
      <c r="CQ15" s="26" t="s">
        <v>134</v>
      </c>
      <c r="CR15" s="26" t="s">
        <v>134</v>
      </c>
      <c r="CS15" s="26"/>
      <c r="CT15" s="35">
        <v>201709181900</v>
      </c>
      <c r="CU15" s="35">
        <v>201709182100</v>
      </c>
      <c r="CV15" s="35">
        <v>2.72683154440083</v>
      </c>
      <c r="CW15" s="35">
        <v>2.7305980844051101</v>
      </c>
      <c r="CX15" s="35">
        <v>0.43755340469874199</v>
      </c>
      <c r="CY15" s="35">
        <v>208.88303974774701</v>
      </c>
      <c r="CZ15" s="35">
        <v>200.28529784058799</v>
      </c>
      <c r="DA15" s="35">
        <v>9.8587399193046394</v>
      </c>
      <c r="DC15" s="47" t="e">
        <f t="shared" si="15"/>
        <v>#VALUE!</v>
      </c>
      <c r="DD15" s="47" t="e">
        <f t="shared" si="16"/>
        <v>#VALUE!</v>
      </c>
    </row>
    <row r="16" spans="1:108" s="1" customFormat="1" ht="24" customHeight="1" x14ac:dyDescent="0.3">
      <c r="A16" s="3" t="s">
        <v>58</v>
      </c>
      <c r="B16" s="11">
        <v>34.330657000000002</v>
      </c>
      <c r="C16" s="11">
        <v>-118.51342200000001</v>
      </c>
      <c r="D16" s="23" t="str">
        <f t="shared" si="0"/>
        <v>ANG_CH4_00012</v>
      </c>
      <c r="E16" s="23" t="s">
        <v>20</v>
      </c>
      <c r="F16" s="23" t="s">
        <v>21</v>
      </c>
      <c r="G16" s="23">
        <f t="shared" si="17"/>
        <v>12</v>
      </c>
      <c r="H16" s="11">
        <v>34.330385</v>
      </c>
      <c r="I16" s="11">
        <v>-118.513293</v>
      </c>
      <c r="J16" s="3" t="s">
        <v>22</v>
      </c>
      <c r="K16" s="12" t="s">
        <v>34</v>
      </c>
      <c r="L16" s="12" t="s">
        <v>37</v>
      </c>
      <c r="M16" s="12" t="s">
        <v>24</v>
      </c>
      <c r="N16" s="1" t="s">
        <v>50</v>
      </c>
      <c r="O16" s="12" t="s">
        <v>28</v>
      </c>
      <c r="P16" s="12" t="s">
        <v>35</v>
      </c>
      <c r="Q16" s="12" t="s">
        <v>29</v>
      </c>
      <c r="R16" s="1" t="s">
        <v>49</v>
      </c>
      <c r="S16" s="3" t="str">
        <f t="shared" si="1"/>
        <v>10/26/17</v>
      </c>
      <c r="T16" s="3" t="str">
        <f t="shared" si="2"/>
        <v>21:55:22</v>
      </c>
      <c r="U16" s="22"/>
      <c r="V16" s="35" t="s">
        <v>134</v>
      </c>
      <c r="W16" s="35" t="s">
        <v>134</v>
      </c>
      <c r="X16" s="35" t="s">
        <v>134</v>
      </c>
      <c r="Y16" s="35" t="s">
        <v>134</v>
      </c>
      <c r="Z16" s="35" t="s">
        <v>134</v>
      </c>
      <c r="AA16" s="35" t="s">
        <v>134</v>
      </c>
      <c r="AB16" s="35" t="e">
        <f t="shared" si="3"/>
        <v>#VALUE!</v>
      </c>
      <c r="AC16" s="35" t="e">
        <f t="shared" si="4"/>
        <v>#VALUE!</v>
      </c>
      <c r="AD16" s="35" t="e">
        <f t="shared" si="5"/>
        <v>#VALUE!</v>
      </c>
      <c r="AE16" s="35" t="s">
        <v>134</v>
      </c>
      <c r="AF16" s="35" t="s">
        <v>134</v>
      </c>
      <c r="AG16" s="35" t="s">
        <v>134</v>
      </c>
      <c r="AH16" s="35" t="s">
        <v>134</v>
      </c>
      <c r="AI16" s="35" t="s">
        <v>134</v>
      </c>
      <c r="AJ16" s="35" t="s">
        <v>134</v>
      </c>
      <c r="AK16" s="35" t="s">
        <v>134</v>
      </c>
      <c r="AL16" s="35" t="s">
        <v>134</v>
      </c>
      <c r="AM16" s="35" t="s">
        <v>134</v>
      </c>
      <c r="AN16" s="26"/>
      <c r="AO16" s="35" t="s">
        <v>134</v>
      </c>
      <c r="AP16" s="35" t="s">
        <v>134</v>
      </c>
      <c r="AQ16" s="35" t="s">
        <v>134</v>
      </c>
      <c r="AR16" s="35" t="s">
        <v>134</v>
      </c>
      <c r="AS16" s="35" t="s">
        <v>134</v>
      </c>
      <c r="AT16" s="35" t="s">
        <v>134</v>
      </c>
      <c r="AU16" s="35" t="e">
        <f t="shared" si="6"/>
        <v>#VALUE!</v>
      </c>
      <c r="AV16" s="35" t="e">
        <f t="shared" si="7"/>
        <v>#VALUE!</v>
      </c>
      <c r="AW16" s="35" t="e">
        <f t="shared" si="8"/>
        <v>#VALUE!</v>
      </c>
      <c r="AX16" s="35" t="s">
        <v>134</v>
      </c>
      <c r="AY16" s="35" t="s">
        <v>134</v>
      </c>
      <c r="AZ16" s="35" t="s">
        <v>134</v>
      </c>
      <c r="BA16" s="35" t="s">
        <v>134</v>
      </c>
      <c r="BB16" s="35" t="s">
        <v>134</v>
      </c>
      <c r="BC16" s="35" t="s">
        <v>134</v>
      </c>
      <c r="BD16" s="35" t="s">
        <v>134</v>
      </c>
      <c r="BE16" s="35" t="s">
        <v>134</v>
      </c>
      <c r="BF16" s="35" t="s">
        <v>134</v>
      </c>
      <c r="BG16" s="27"/>
      <c r="BH16" s="35" t="s">
        <v>134</v>
      </c>
      <c r="BI16" s="35" t="s">
        <v>134</v>
      </c>
      <c r="BJ16" s="35" t="s">
        <v>134</v>
      </c>
      <c r="BK16" s="35" t="s">
        <v>134</v>
      </c>
      <c r="BL16" s="35" t="s">
        <v>134</v>
      </c>
      <c r="BM16" s="35" t="s">
        <v>134</v>
      </c>
      <c r="BN16" s="35" t="e">
        <f t="shared" si="9"/>
        <v>#VALUE!</v>
      </c>
      <c r="BO16" s="35" t="e">
        <f t="shared" si="10"/>
        <v>#VALUE!</v>
      </c>
      <c r="BP16" s="35" t="e">
        <f t="shared" si="11"/>
        <v>#VALUE!</v>
      </c>
      <c r="BQ16" s="35" t="s">
        <v>134</v>
      </c>
      <c r="BR16" s="35" t="s">
        <v>134</v>
      </c>
      <c r="BS16" s="35" t="s">
        <v>134</v>
      </c>
      <c r="BT16" s="35" t="s">
        <v>134</v>
      </c>
      <c r="BU16" s="35" t="s">
        <v>134</v>
      </c>
      <c r="BV16" s="35" t="s">
        <v>134</v>
      </c>
      <c r="BW16" s="35" t="s">
        <v>134</v>
      </c>
      <c r="BX16" s="35" t="s">
        <v>134</v>
      </c>
      <c r="BY16" s="35" t="s">
        <v>134</v>
      </c>
      <c r="BZ16" s="27"/>
      <c r="CA16" s="35" t="s">
        <v>134</v>
      </c>
      <c r="CB16" s="35" t="s">
        <v>134</v>
      </c>
      <c r="CC16" s="35" t="s">
        <v>134</v>
      </c>
      <c r="CD16" s="35" t="s">
        <v>134</v>
      </c>
      <c r="CE16" s="35" t="s">
        <v>134</v>
      </c>
      <c r="CF16" s="35" t="s">
        <v>134</v>
      </c>
      <c r="CG16" s="35" t="e">
        <f t="shared" si="12"/>
        <v>#VALUE!</v>
      </c>
      <c r="CH16" s="35" t="e">
        <f t="shared" si="13"/>
        <v>#VALUE!</v>
      </c>
      <c r="CI16" s="35" t="e">
        <f t="shared" si="14"/>
        <v>#VALUE!</v>
      </c>
      <c r="CJ16" s="35" t="s">
        <v>134</v>
      </c>
      <c r="CK16" s="35" t="s">
        <v>134</v>
      </c>
      <c r="CL16" s="35" t="s">
        <v>134</v>
      </c>
      <c r="CM16" s="35" t="s">
        <v>134</v>
      </c>
      <c r="CN16" s="35" t="s">
        <v>134</v>
      </c>
      <c r="CO16" s="35" t="s">
        <v>134</v>
      </c>
      <c r="CP16" s="35" t="s">
        <v>134</v>
      </c>
      <c r="CQ16" s="35" t="s">
        <v>134</v>
      </c>
      <c r="CR16" s="35" t="s">
        <v>134</v>
      </c>
      <c r="CS16" s="35"/>
      <c r="CT16" s="35">
        <v>201710262000</v>
      </c>
      <c r="CU16" s="35">
        <v>201710262200</v>
      </c>
      <c r="CV16" s="35">
        <v>2.6900246021502698</v>
      </c>
      <c r="CW16" s="35">
        <v>2.6652698640441801</v>
      </c>
      <c r="CX16" s="35">
        <v>0.398263184104028</v>
      </c>
      <c r="CY16" s="35">
        <v>217.031627135886</v>
      </c>
      <c r="CZ16" s="35">
        <v>214.76162465260401</v>
      </c>
      <c r="DA16" s="35">
        <v>10.2529758482586</v>
      </c>
      <c r="DC16" s="47" t="e">
        <f t="shared" si="15"/>
        <v>#VALUE!</v>
      </c>
      <c r="DD16" s="47" t="e">
        <f t="shared" si="16"/>
        <v>#VALUE!</v>
      </c>
    </row>
    <row r="17" spans="1:108" s="1" customFormat="1" ht="24" customHeight="1" x14ac:dyDescent="0.3">
      <c r="A17" s="3" t="s">
        <v>103</v>
      </c>
      <c r="B17" s="11">
        <v>36.393183530000002</v>
      </c>
      <c r="C17" s="11">
        <v>-119.37919604</v>
      </c>
      <c r="D17" s="23" t="str">
        <f t="shared" si="0"/>
        <v>ANG_CH4_00013</v>
      </c>
      <c r="E17" s="23" t="s">
        <v>20</v>
      </c>
      <c r="F17" s="23" t="s">
        <v>21</v>
      </c>
      <c r="G17" s="23">
        <f t="shared" si="17"/>
        <v>13</v>
      </c>
      <c r="H17" s="11">
        <v>36.393183530000002</v>
      </c>
      <c r="I17" s="11">
        <v>-119.37919604</v>
      </c>
      <c r="J17" s="3" t="s">
        <v>26</v>
      </c>
      <c r="K17" s="12" t="s">
        <v>54</v>
      </c>
      <c r="L17" s="12" t="s">
        <v>23</v>
      </c>
      <c r="M17" s="12" t="s">
        <v>24</v>
      </c>
      <c r="N17" s="1" t="s">
        <v>104</v>
      </c>
      <c r="O17" s="12" t="s">
        <v>28</v>
      </c>
      <c r="P17" s="12" t="s">
        <v>105</v>
      </c>
      <c r="Q17" s="12" t="s">
        <v>29</v>
      </c>
      <c r="R17" s="1" t="s">
        <v>102</v>
      </c>
      <c r="S17" s="3" t="str">
        <f t="shared" si="1"/>
        <v>09/16/16</v>
      </c>
      <c r="T17" s="3" t="str">
        <f t="shared" si="2"/>
        <v>20:24:33</v>
      </c>
      <c r="U17" s="22"/>
      <c r="V17" s="35">
        <v>41.403572261199997</v>
      </c>
      <c r="W17" s="35">
        <v>41.575952283299998</v>
      </c>
      <c r="X17" s="35">
        <v>41.575952283299998</v>
      </c>
      <c r="Y17" s="35">
        <v>145.26076552200001</v>
      </c>
      <c r="Z17" s="35">
        <v>146.758338775</v>
      </c>
      <c r="AA17" s="35">
        <v>136.88491516600001</v>
      </c>
      <c r="AB17" s="35">
        <f t="shared" si="3"/>
        <v>0.2850292858667976</v>
      </c>
      <c r="AC17" s="35">
        <f t="shared" si="4"/>
        <v>0.28329533183829131</v>
      </c>
      <c r="AD17" s="35">
        <f t="shared" si="5"/>
        <v>0.30372924754258668</v>
      </c>
      <c r="AE17" s="26">
        <v>788</v>
      </c>
      <c r="AF17" s="26">
        <v>688</v>
      </c>
      <c r="AG17" s="26">
        <v>451</v>
      </c>
      <c r="AH17" s="35">
        <v>6.8456907401199998E-3</v>
      </c>
      <c r="AI17" s="35">
        <v>6.8889632065800002E-3</v>
      </c>
      <c r="AJ17" s="35">
        <v>6.4254961727199999E-3</v>
      </c>
      <c r="AK17" s="26">
        <v>7317</v>
      </c>
      <c r="AL17" s="26">
        <v>7346</v>
      </c>
      <c r="AM17" s="26">
        <v>7346</v>
      </c>
      <c r="AN17" s="26"/>
      <c r="AO17" s="35">
        <v>10.7325553486</v>
      </c>
      <c r="AP17" s="35">
        <v>11.458178290199999</v>
      </c>
      <c r="AQ17" s="35">
        <v>11.5419065077</v>
      </c>
      <c r="AR17" s="35">
        <v>125.908101407</v>
      </c>
      <c r="AS17" s="35">
        <v>138.62485347200001</v>
      </c>
      <c r="AT17" s="35">
        <v>139.682497114</v>
      </c>
      <c r="AU17" s="35">
        <f t="shared" si="6"/>
        <v>8.5241181692565116E-2</v>
      </c>
      <c r="AV17" s="35">
        <f t="shared" si="7"/>
        <v>8.265601732458723E-2</v>
      </c>
      <c r="AW17" s="35">
        <f t="shared" si="8"/>
        <v>8.2629583134386744E-2</v>
      </c>
      <c r="AX17" s="26">
        <v>71</v>
      </c>
      <c r="AY17" s="26">
        <v>65</v>
      </c>
      <c r="AZ17" s="26">
        <v>55</v>
      </c>
      <c r="BA17" s="35">
        <v>3.31931090919E-2</v>
      </c>
      <c r="BB17" s="35">
        <v>3.4217375526699997E-2</v>
      </c>
      <c r="BC17" s="35">
        <v>3.4233388994400003E-2</v>
      </c>
      <c r="BD17" s="26">
        <v>1308</v>
      </c>
      <c r="BE17" s="26">
        <v>1397</v>
      </c>
      <c r="BF17" s="26">
        <v>1407</v>
      </c>
      <c r="BG17" s="27"/>
      <c r="BH17" s="35" t="s">
        <v>134</v>
      </c>
      <c r="BI17" s="35">
        <v>0.128965482519</v>
      </c>
      <c r="BJ17" s="35">
        <v>0.128965482519</v>
      </c>
      <c r="BK17" s="35" t="s">
        <v>134</v>
      </c>
      <c r="BL17" s="35">
        <v>14.5</v>
      </c>
      <c r="BM17" s="35">
        <v>14.5</v>
      </c>
      <c r="BN17" s="35" t="e">
        <f t="shared" si="9"/>
        <v>#VALUE!</v>
      </c>
      <c r="BO17" s="35">
        <f t="shared" si="10"/>
        <v>8.8941712082068972E-3</v>
      </c>
      <c r="BP17" s="35">
        <f t="shared" si="11"/>
        <v>8.8941712082068972E-3</v>
      </c>
      <c r="BQ17" s="26" t="s">
        <v>134</v>
      </c>
      <c r="BR17" s="26">
        <v>3</v>
      </c>
      <c r="BS17" s="26">
        <v>3</v>
      </c>
      <c r="BT17" s="35" t="s">
        <v>134</v>
      </c>
      <c r="BU17" s="35">
        <v>0.41666666666699997</v>
      </c>
      <c r="BV17" s="35">
        <v>0.41666666666699997</v>
      </c>
      <c r="BW17" s="26" t="s">
        <v>134</v>
      </c>
      <c r="BX17" s="26">
        <v>12</v>
      </c>
      <c r="BY17" s="26">
        <v>12</v>
      </c>
      <c r="BZ17" s="27"/>
      <c r="CA17" s="35">
        <v>10.7325553486</v>
      </c>
      <c r="CB17" s="35">
        <v>11.458178290199999</v>
      </c>
      <c r="CC17" s="35">
        <v>11.5419065077</v>
      </c>
      <c r="CD17" s="35">
        <v>59.785031571499999</v>
      </c>
      <c r="CE17" s="35">
        <v>73.935782947099995</v>
      </c>
      <c r="CF17" s="35">
        <v>67.701181673600004</v>
      </c>
      <c r="CG17" s="35">
        <f t="shared" si="12"/>
        <v>0.17951910480743635</v>
      </c>
      <c r="CH17" s="35">
        <f t="shared" si="13"/>
        <v>0.15497473393090547</v>
      </c>
      <c r="CI17" s="35">
        <f t="shared" si="14"/>
        <v>0.17048308792224159</v>
      </c>
      <c r="CJ17" s="26">
        <v>71</v>
      </c>
      <c r="CK17" s="26">
        <v>65</v>
      </c>
      <c r="CL17" s="26">
        <v>55</v>
      </c>
      <c r="CM17" s="35">
        <v>1.5761107131600002E-2</v>
      </c>
      <c r="CN17" s="35">
        <v>1.82498908862E-2</v>
      </c>
      <c r="CO17" s="35">
        <v>1.65922068656E-2</v>
      </c>
      <c r="CP17" s="26">
        <v>1308</v>
      </c>
      <c r="CQ17" s="26">
        <v>1397</v>
      </c>
      <c r="CR17" s="26">
        <v>1407</v>
      </c>
      <c r="CS17" s="26"/>
      <c r="CT17" s="35">
        <v>201609161900</v>
      </c>
      <c r="CU17" s="35">
        <v>201609162100</v>
      </c>
      <c r="CV17" s="35">
        <v>3.43137339032238</v>
      </c>
      <c r="CW17" s="35">
        <v>3.5098397708546099</v>
      </c>
      <c r="CX17" s="35">
        <v>0.70433096027693198</v>
      </c>
      <c r="CY17" s="35">
        <v>331.00200379915299</v>
      </c>
      <c r="CZ17" s="35">
        <v>329.00415413787601</v>
      </c>
      <c r="DA17" s="35">
        <v>8.1201323360996103</v>
      </c>
      <c r="DC17" s="47">
        <f t="shared" si="15"/>
        <v>1044.0597496831485</v>
      </c>
      <c r="DD17" s="47">
        <f t="shared" si="16"/>
        <v>209.51486509077074</v>
      </c>
    </row>
    <row r="18" spans="1:108" s="1" customFormat="1" ht="24" customHeight="1" x14ac:dyDescent="0.3">
      <c r="A18" s="3" t="s">
        <v>106</v>
      </c>
      <c r="B18" s="11">
        <v>34.402949999999997</v>
      </c>
      <c r="C18" s="11">
        <v>-118.996028</v>
      </c>
      <c r="D18" s="23" t="str">
        <f t="shared" ref="D18:D21" si="18">CONCATENATE(E18,"_",F18,"_",TEXT(G18,"00000"))</f>
        <v>ANG_CH4_00014</v>
      </c>
      <c r="E18" s="23" t="s">
        <v>20</v>
      </c>
      <c r="F18" s="23" t="s">
        <v>21</v>
      </c>
      <c r="G18" s="23">
        <f t="shared" si="17"/>
        <v>14</v>
      </c>
      <c r="H18" s="11">
        <v>34.402949999999997</v>
      </c>
      <c r="I18" s="11">
        <v>-118.996028</v>
      </c>
      <c r="J18" s="3" t="s">
        <v>26</v>
      </c>
      <c r="K18" s="12" t="s">
        <v>30</v>
      </c>
      <c r="L18" s="12" t="s">
        <v>37</v>
      </c>
      <c r="M18" s="12" t="s">
        <v>24</v>
      </c>
      <c r="N18" s="1" t="s">
        <v>107</v>
      </c>
      <c r="O18" s="12" t="s">
        <v>28</v>
      </c>
      <c r="P18" s="12" t="s">
        <v>31</v>
      </c>
      <c r="Q18" s="12" t="s">
        <v>29</v>
      </c>
      <c r="R18" s="1" t="s">
        <v>108</v>
      </c>
      <c r="S18" s="3" t="str">
        <f t="shared" si="1"/>
        <v>09/30/16</v>
      </c>
      <c r="T18" s="3" t="str">
        <f t="shared" si="2"/>
        <v>22:39:05</v>
      </c>
      <c r="U18" s="22"/>
      <c r="V18" s="35">
        <v>11.256679734</v>
      </c>
      <c r="W18" s="35">
        <v>15.240921932699999</v>
      </c>
      <c r="X18" s="35">
        <v>15.240921932699999</v>
      </c>
      <c r="Y18" s="35">
        <v>123.73863584199999</v>
      </c>
      <c r="Z18" s="35">
        <v>147.12239802299999</v>
      </c>
      <c r="AA18" s="35">
        <v>147.12239802299999</v>
      </c>
      <c r="AB18" s="35">
        <f t="shared" si="3"/>
        <v>9.0971422607030242E-2</v>
      </c>
      <c r="AC18" s="35">
        <f t="shared" si="4"/>
        <v>0.10359348499959435</v>
      </c>
      <c r="AD18" s="35">
        <f t="shared" si="5"/>
        <v>0.10359348499959435</v>
      </c>
      <c r="AE18" s="26">
        <v>3258</v>
      </c>
      <c r="AF18" s="26">
        <v>45</v>
      </c>
      <c r="AG18" s="26">
        <v>1</v>
      </c>
      <c r="AH18" s="35">
        <v>1.7218205780499998E-2</v>
      </c>
      <c r="AI18" s="35">
        <v>1.51758623986E-2</v>
      </c>
      <c r="AJ18" s="35">
        <v>1.51758623986E-2</v>
      </c>
      <c r="AK18" s="26">
        <v>4791</v>
      </c>
      <c r="AL18" s="26">
        <v>6463</v>
      </c>
      <c r="AM18" s="26">
        <v>6463</v>
      </c>
      <c r="AN18" s="26"/>
      <c r="AO18" s="35">
        <v>5.7101447378500003</v>
      </c>
      <c r="AP18" s="35">
        <v>5.8461517931299998</v>
      </c>
      <c r="AQ18" s="35">
        <v>5.2790063847599997</v>
      </c>
      <c r="AR18" s="35">
        <v>148.94629904799999</v>
      </c>
      <c r="AS18" s="35">
        <v>147.923121925</v>
      </c>
      <c r="AT18" s="35">
        <v>139.79002110299999</v>
      </c>
      <c r="AU18" s="35">
        <f t="shared" si="6"/>
        <v>3.8336936025579443E-2</v>
      </c>
      <c r="AV18" s="35">
        <f t="shared" si="7"/>
        <v>3.952155496078643E-2</v>
      </c>
      <c r="AW18" s="35">
        <f t="shared" si="8"/>
        <v>3.7763828512983239E-2</v>
      </c>
      <c r="AX18" s="26">
        <v>5262</v>
      </c>
      <c r="AY18" s="26">
        <v>1475</v>
      </c>
      <c r="AZ18" s="26">
        <v>351</v>
      </c>
      <c r="BA18" s="35">
        <v>5.87211902415E-2</v>
      </c>
      <c r="BB18" s="35">
        <v>5.6937306360600001E-2</v>
      </c>
      <c r="BC18" s="35">
        <v>5.93966522639E-2</v>
      </c>
      <c r="BD18" s="26">
        <v>1691</v>
      </c>
      <c r="BE18" s="26">
        <v>1732</v>
      </c>
      <c r="BF18" s="26">
        <v>1569</v>
      </c>
      <c r="BG18" s="27"/>
      <c r="BH18" s="35">
        <v>0.34543642167900002</v>
      </c>
      <c r="BI18" s="35">
        <v>0.43709645648700002</v>
      </c>
      <c r="BJ18" s="35">
        <v>0.47950948975199997</v>
      </c>
      <c r="BK18" s="35">
        <v>48.023431780700001</v>
      </c>
      <c r="BL18" s="35">
        <v>70.035705179600001</v>
      </c>
      <c r="BM18" s="35">
        <v>83.368159389499993</v>
      </c>
      <c r="BN18" s="35">
        <f t="shared" si="9"/>
        <v>7.1930807289333799E-3</v>
      </c>
      <c r="BO18" s="35">
        <f t="shared" si="10"/>
        <v>6.241051694505069E-3</v>
      </c>
      <c r="BP18" s="35">
        <f t="shared" si="11"/>
        <v>5.7517101644491021E-3</v>
      </c>
      <c r="BQ18" s="26">
        <v>25</v>
      </c>
      <c r="BR18" s="26">
        <v>23</v>
      </c>
      <c r="BS18" s="26">
        <v>21</v>
      </c>
      <c r="BT18" s="35">
        <v>0.395254582558</v>
      </c>
      <c r="BU18" s="35">
        <v>0.462281882373</v>
      </c>
      <c r="BV18" s="35">
        <v>0.50070966600300004</v>
      </c>
      <c r="BW18" s="26">
        <v>81</v>
      </c>
      <c r="BX18" s="26">
        <v>101</v>
      </c>
      <c r="BY18" s="26">
        <v>111</v>
      </c>
      <c r="BZ18" s="27"/>
      <c r="CA18" s="35">
        <v>3.05226371412</v>
      </c>
      <c r="CB18" s="35">
        <v>3.2166694106999998</v>
      </c>
      <c r="CC18" s="35">
        <v>3.2166694106999998</v>
      </c>
      <c r="CD18" s="35">
        <v>74.894926396900004</v>
      </c>
      <c r="CE18" s="35">
        <v>72.389571072099997</v>
      </c>
      <c r="CF18" s="35">
        <v>57.019733426199998</v>
      </c>
      <c r="CG18" s="35">
        <f t="shared" si="12"/>
        <v>4.075394503954459E-2</v>
      </c>
      <c r="CH18" s="35">
        <f t="shared" si="13"/>
        <v>4.4435536266628765E-2</v>
      </c>
      <c r="CI18" s="35">
        <f t="shared" si="14"/>
        <v>5.6413266380196232E-2</v>
      </c>
      <c r="CJ18" s="26">
        <v>5262</v>
      </c>
      <c r="CK18" s="26">
        <v>1475</v>
      </c>
      <c r="CL18" s="26">
        <v>351</v>
      </c>
      <c r="CM18" s="35">
        <v>5.5110321116199998E-2</v>
      </c>
      <c r="CN18" s="35">
        <v>5.0533731987499997E-2</v>
      </c>
      <c r="CO18" s="35">
        <v>3.9804351431899997E-2</v>
      </c>
      <c r="CP18" s="26">
        <v>906</v>
      </c>
      <c r="CQ18" s="26">
        <v>955</v>
      </c>
      <c r="CR18" s="26">
        <v>955</v>
      </c>
      <c r="CS18" s="26"/>
      <c r="CT18" s="35">
        <v>201609302100</v>
      </c>
      <c r="CU18" s="35">
        <v>201609302300</v>
      </c>
      <c r="CV18" s="35">
        <v>6.6894437966762501</v>
      </c>
      <c r="CW18" s="35">
        <v>6.2527631412170699</v>
      </c>
      <c r="CX18" s="35">
        <v>0.38499156020222502</v>
      </c>
      <c r="CY18" s="35">
        <v>248.31895320984199</v>
      </c>
      <c r="CZ18" s="35">
        <v>244.99111811659699</v>
      </c>
      <c r="DA18" s="35">
        <v>6.00355888124058</v>
      </c>
      <c r="DC18" s="47">
        <f t="shared" si="15"/>
        <v>850.06178999000576</v>
      </c>
      <c r="DD18" s="47">
        <f t="shared" si="16"/>
        <v>52.339518930321681</v>
      </c>
    </row>
    <row r="19" spans="1:108" s="1" customFormat="1" ht="24" customHeight="1" x14ac:dyDescent="0.3">
      <c r="A19" s="3" t="s">
        <v>60</v>
      </c>
      <c r="B19" s="11">
        <v>34.404277999999998</v>
      </c>
      <c r="C19" s="11">
        <v>-118.99849399999999</v>
      </c>
      <c r="D19" s="23" t="str">
        <f t="shared" si="18"/>
        <v>ANG_CH4_00015</v>
      </c>
      <c r="E19" s="23" t="s">
        <v>20</v>
      </c>
      <c r="F19" s="23" t="s">
        <v>21</v>
      </c>
      <c r="G19" s="23">
        <f t="shared" si="17"/>
        <v>15</v>
      </c>
      <c r="H19" s="11">
        <v>34.404277999999998</v>
      </c>
      <c r="I19" s="11">
        <v>-118.99849399999999</v>
      </c>
      <c r="J19" s="3" t="s">
        <v>26</v>
      </c>
      <c r="K19" s="12" t="s">
        <v>30</v>
      </c>
      <c r="L19" s="12" t="s">
        <v>37</v>
      </c>
      <c r="M19" s="12" t="s">
        <v>24</v>
      </c>
      <c r="N19" s="1" t="s">
        <v>109</v>
      </c>
      <c r="O19" s="12" t="s">
        <v>28</v>
      </c>
      <c r="P19" s="12" t="s">
        <v>31</v>
      </c>
      <c r="Q19" s="12" t="s">
        <v>29</v>
      </c>
      <c r="R19" s="1" t="s">
        <v>110</v>
      </c>
      <c r="S19" s="3" t="str">
        <f t="shared" si="1"/>
        <v>09/30/16</v>
      </c>
      <c r="T19" s="3" t="str">
        <f t="shared" si="2"/>
        <v>21:12:08</v>
      </c>
      <c r="U19" s="22"/>
      <c r="V19" s="35">
        <v>5.45453058929</v>
      </c>
      <c r="W19" s="35">
        <v>5.7568417140000001</v>
      </c>
      <c r="X19" s="35">
        <v>6.3562366782700002</v>
      </c>
      <c r="Y19" s="35">
        <v>136.54083638200001</v>
      </c>
      <c r="Z19" s="35">
        <v>135.410043941</v>
      </c>
      <c r="AA19" s="35">
        <v>134.59141874599999</v>
      </c>
      <c r="AB19" s="35">
        <f t="shared" si="3"/>
        <v>3.9947979914447505E-2</v>
      </c>
      <c r="AC19" s="35">
        <f t="shared" si="4"/>
        <v>4.2514141096566919E-2</v>
      </c>
      <c r="AD19" s="35">
        <f t="shared" si="5"/>
        <v>4.7226165958362078E-2</v>
      </c>
      <c r="AE19" s="26">
        <v>2076</v>
      </c>
      <c r="AF19" s="26">
        <v>1420</v>
      </c>
      <c r="AG19" s="26">
        <v>469</v>
      </c>
      <c r="AH19" s="35">
        <v>6.5837714635400002E-2</v>
      </c>
      <c r="AI19" s="35">
        <v>6.2046391101799998E-2</v>
      </c>
      <c r="AJ19" s="35">
        <v>5.6385177522300003E-2</v>
      </c>
      <c r="AK19" s="26">
        <v>669</v>
      </c>
      <c r="AL19" s="26">
        <v>704</v>
      </c>
      <c r="AM19" s="26">
        <v>770</v>
      </c>
      <c r="AN19" s="26"/>
      <c r="AO19" s="35">
        <v>0.32351074430400001</v>
      </c>
      <c r="AP19" s="35">
        <v>0.32351074430400001</v>
      </c>
      <c r="AQ19" s="35">
        <v>0.32351074430400001</v>
      </c>
      <c r="AR19" s="35">
        <v>58.243712107</v>
      </c>
      <c r="AS19" s="35">
        <v>58.243712107</v>
      </c>
      <c r="AT19" s="35">
        <v>58.243712107</v>
      </c>
      <c r="AU19" s="35">
        <f t="shared" si="6"/>
        <v>5.5544321026392649E-3</v>
      </c>
      <c r="AV19" s="35">
        <f t="shared" si="7"/>
        <v>5.5544321026392649E-3</v>
      </c>
      <c r="AW19" s="35">
        <f t="shared" si="8"/>
        <v>5.5544321026392649E-3</v>
      </c>
      <c r="AX19" s="26">
        <v>51</v>
      </c>
      <c r="AY19" s="26">
        <v>46</v>
      </c>
      <c r="AZ19" s="26">
        <v>37</v>
      </c>
      <c r="BA19" s="35">
        <v>0.894680677526</v>
      </c>
      <c r="BB19" s="35">
        <v>0.894680677526</v>
      </c>
      <c r="BC19" s="35">
        <v>0.894680677526</v>
      </c>
      <c r="BD19" s="26">
        <v>21</v>
      </c>
      <c r="BE19" s="26">
        <v>21</v>
      </c>
      <c r="BF19" s="26">
        <v>21</v>
      </c>
      <c r="BG19" s="27"/>
      <c r="BH19" s="35" t="s">
        <v>134</v>
      </c>
      <c r="BI19" s="35" t="s">
        <v>134</v>
      </c>
      <c r="BJ19" s="35" t="s">
        <v>134</v>
      </c>
      <c r="BK19" s="35" t="s">
        <v>134</v>
      </c>
      <c r="BL19" s="35" t="s">
        <v>134</v>
      </c>
      <c r="BM19" s="35" t="s">
        <v>134</v>
      </c>
      <c r="BN19" s="35" t="e">
        <f t="shared" si="9"/>
        <v>#VALUE!</v>
      </c>
      <c r="BO19" s="35" t="e">
        <f t="shared" si="10"/>
        <v>#VALUE!</v>
      </c>
      <c r="BP19" s="35" t="e">
        <f t="shared" si="11"/>
        <v>#VALUE!</v>
      </c>
      <c r="BQ19" s="26" t="s">
        <v>134</v>
      </c>
      <c r="BR19" s="26" t="s">
        <v>134</v>
      </c>
      <c r="BS19" s="26" t="s">
        <v>134</v>
      </c>
      <c r="BT19" s="35" t="s">
        <v>134</v>
      </c>
      <c r="BU19" s="35" t="s">
        <v>134</v>
      </c>
      <c r="BV19" s="35" t="s">
        <v>134</v>
      </c>
      <c r="BW19" s="26" t="s">
        <v>134</v>
      </c>
      <c r="BX19" s="26" t="s">
        <v>134</v>
      </c>
      <c r="BY19" s="26" t="s">
        <v>134</v>
      </c>
      <c r="BZ19" s="27"/>
      <c r="CA19" s="35">
        <v>0.32351074430400001</v>
      </c>
      <c r="CB19" s="35">
        <v>0.32351074430400001</v>
      </c>
      <c r="CC19" s="35">
        <v>0.32351074430400001</v>
      </c>
      <c r="CD19" s="35">
        <v>58.243712107</v>
      </c>
      <c r="CE19" s="35">
        <v>58.243712107</v>
      </c>
      <c r="CF19" s="35">
        <v>58.243712107</v>
      </c>
      <c r="CG19" s="35">
        <f t="shared" si="12"/>
        <v>5.5544321026392649E-3</v>
      </c>
      <c r="CH19" s="35">
        <f t="shared" si="13"/>
        <v>5.5544321026392649E-3</v>
      </c>
      <c r="CI19" s="35">
        <f t="shared" si="14"/>
        <v>5.5544321026392649E-3</v>
      </c>
      <c r="CJ19" s="26">
        <v>51</v>
      </c>
      <c r="CK19" s="26">
        <v>46</v>
      </c>
      <c r="CL19" s="26">
        <v>37</v>
      </c>
      <c r="CM19" s="35">
        <v>0.894680677526</v>
      </c>
      <c r="CN19" s="35">
        <v>0.894680677526</v>
      </c>
      <c r="CO19" s="35">
        <v>0.894680677526</v>
      </c>
      <c r="CP19" s="26">
        <v>21</v>
      </c>
      <c r="CQ19" s="26">
        <v>21</v>
      </c>
      <c r="CR19" s="26">
        <v>21</v>
      </c>
      <c r="CS19" s="26"/>
      <c r="CT19" s="35">
        <v>201609302000</v>
      </c>
      <c r="CU19" s="35">
        <v>201609302200</v>
      </c>
      <c r="CV19" s="35">
        <v>6.7878467757724996</v>
      </c>
      <c r="CW19" s="35">
        <v>6.1591822330798101</v>
      </c>
      <c r="CX19" s="35">
        <v>0.52279485617543098</v>
      </c>
      <c r="CY19" s="35">
        <v>254.29634154679499</v>
      </c>
      <c r="CZ19" s="35">
        <v>246.46651280812799</v>
      </c>
      <c r="DA19" s="35">
        <v>5.7433371139300204</v>
      </c>
      <c r="DC19" s="47">
        <f t="shared" si="15"/>
        <v>123.158734277126</v>
      </c>
      <c r="DD19" s="47">
        <f t="shared" si="16"/>
        <v>10.453782716047767</v>
      </c>
    </row>
    <row r="20" spans="1:108" s="1" customFormat="1" ht="24" customHeight="1" x14ac:dyDescent="0.3">
      <c r="A20" s="3" t="s">
        <v>60</v>
      </c>
      <c r="B20" s="11">
        <v>34.404277999999998</v>
      </c>
      <c r="C20" s="11">
        <v>-118.99849399999999</v>
      </c>
      <c r="D20" s="23" t="str">
        <f t="shared" si="18"/>
        <v>ANG_CH4_00016</v>
      </c>
      <c r="E20" s="23" t="s">
        <v>20</v>
      </c>
      <c r="F20" s="23" t="s">
        <v>21</v>
      </c>
      <c r="G20" s="23">
        <f t="shared" si="17"/>
        <v>16</v>
      </c>
      <c r="H20" s="11">
        <v>34.404277999999998</v>
      </c>
      <c r="I20" s="11">
        <v>-118.99849399999999</v>
      </c>
      <c r="J20" s="3" t="s">
        <v>22</v>
      </c>
      <c r="K20" s="12" t="s">
        <v>30</v>
      </c>
      <c r="L20" s="12" t="s">
        <v>37</v>
      </c>
      <c r="M20" s="12" t="s">
        <v>24</v>
      </c>
      <c r="N20" s="1" t="s">
        <v>111</v>
      </c>
      <c r="O20" s="12" t="s">
        <v>28</v>
      </c>
      <c r="P20" s="12" t="s">
        <v>31</v>
      </c>
      <c r="Q20" s="12" t="s">
        <v>29</v>
      </c>
      <c r="R20" s="1" t="s">
        <v>112</v>
      </c>
      <c r="S20" s="3" t="str">
        <f t="shared" si="1"/>
        <v>09/30/16</v>
      </c>
      <c r="T20" s="3" t="str">
        <f t="shared" si="2"/>
        <v>21:30:04</v>
      </c>
      <c r="U20" s="22"/>
      <c r="V20" s="35">
        <v>9.3897440000000003</v>
      </c>
      <c r="W20" s="35">
        <v>9.4320472036500007</v>
      </c>
      <c r="X20" s="35">
        <v>9.7652274096300005</v>
      </c>
      <c r="Y20" s="35">
        <v>148.976508215</v>
      </c>
      <c r="Z20" s="35">
        <v>142.48452547599999</v>
      </c>
      <c r="AA20" s="35">
        <v>148.431802522</v>
      </c>
      <c r="AB20" s="35">
        <f t="shared" si="3"/>
        <v>6.3028353345810098E-2</v>
      </c>
      <c r="AC20" s="35">
        <f t="shared" si="4"/>
        <v>6.6196993477995125E-2</v>
      </c>
      <c r="AD20" s="35">
        <f t="shared" si="5"/>
        <v>6.5789320372786259E-2</v>
      </c>
      <c r="AE20" s="26">
        <v>4903</v>
      </c>
      <c r="AF20" s="26">
        <v>1619</v>
      </c>
      <c r="AG20" s="26">
        <v>353</v>
      </c>
      <c r="AH20" s="35">
        <v>2.3620070429900001E-2</v>
      </c>
      <c r="AI20" s="35">
        <v>2.25328977252E-2</v>
      </c>
      <c r="AJ20" s="35">
        <v>2.2691830630799999E-2</v>
      </c>
      <c r="AK20" s="26">
        <v>3504</v>
      </c>
      <c r="AL20" s="26">
        <v>3513</v>
      </c>
      <c r="AM20" s="26">
        <v>3634</v>
      </c>
      <c r="AN20" s="26"/>
      <c r="AO20" s="35">
        <v>3.5487727364300001</v>
      </c>
      <c r="AP20" s="35">
        <v>3.5588280132299999</v>
      </c>
      <c r="AQ20" s="35">
        <v>3.71290513836</v>
      </c>
      <c r="AR20" s="35">
        <v>135.29966740500001</v>
      </c>
      <c r="AS20" s="35">
        <v>133.30941452100001</v>
      </c>
      <c r="AT20" s="35">
        <v>140.088115128</v>
      </c>
      <c r="AU20" s="35">
        <f t="shared" si="6"/>
        <v>2.622898344463229E-2</v>
      </c>
      <c r="AV20" s="35">
        <f t="shared" si="7"/>
        <v>2.6695999123673174E-2</v>
      </c>
      <c r="AW20" s="35">
        <f t="shared" si="8"/>
        <v>2.6504069492029922E-2</v>
      </c>
      <c r="AX20" s="26">
        <v>458</v>
      </c>
      <c r="AY20" s="26">
        <v>239</v>
      </c>
      <c r="AZ20" s="26">
        <v>130</v>
      </c>
      <c r="BA20" s="35">
        <v>8.2509859376399999E-2</v>
      </c>
      <c r="BB20" s="35">
        <v>8.1029306176299998E-2</v>
      </c>
      <c r="BC20" s="35">
        <v>8.1836730416899997E-2</v>
      </c>
      <c r="BD20" s="26">
        <v>911</v>
      </c>
      <c r="BE20" s="26">
        <v>914</v>
      </c>
      <c r="BF20" s="26">
        <v>951</v>
      </c>
      <c r="BG20" s="27"/>
      <c r="BH20" s="35">
        <v>0.68902191042899996</v>
      </c>
      <c r="BI20" s="35">
        <v>0.68902191042899996</v>
      </c>
      <c r="BJ20" s="35">
        <v>0.68902191042899996</v>
      </c>
      <c r="BK20" s="35">
        <v>43.274935008600004</v>
      </c>
      <c r="BL20" s="35">
        <v>43.274935008600004</v>
      </c>
      <c r="BM20" s="35">
        <v>43.274935008600004</v>
      </c>
      <c r="BN20" s="35">
        <f t="shared" si="9"/>
        <v>1.592196291668771E-2</v>
      </c>
      <c r="BO20" s="35">
        <f t="shared" si="10"/>
        <v>1.592196291668771E-2</v>
      </c>
      <c r="BP20" s="35">
        <f t="shared" si="11"/>
        <v>1.592196291668771E-2</v>
      </c>
      <c r="BQ20" s="26">
        <v>4</v>
      </c>
      <c r="BR20" s="26">
        <v>4</v>
      </c>
      <c r="BS20" s="26">
        <v>4</v>
      </c>
      <c r="BT20" s="35">
        <v>0.19233304448300001</v>
      </c>
      <c r="BU20" s="35">
        <v>0.19233304448300001</v>
      </c>
      <c r="BV20" s="35">
        <v>0.19233304448300001</v>
      </c>
      <c r="BW20" s="26">
        <v>125</v>
      </c>
      <c r="BX20" s="26">
        <v>125</v>
      </c>
      <c r="BY20" s="26">
        <v>125</v>
      </c>
      <c r="BZ20" s="27"/>
      <c r="CA20" s="35">
        <v>3.4099020821999999</v>
      </c>
      <c r="CB20" s="35">
        <v>3.4388012362999998</v>
      </c>
      <c r="CC20" s="35">
        <v>3.49896513827</v>
      </c>
      <c r="CD20" s="35">
        <v>59.644949492800002</v>
      </c>
      <c r="CE20" s="35">
        <v>64.524413984199995</v>
      </c>
      <c r="CF20" s="35">
        <v>46.102494509499998</v>
      </c>
      <c r="CG20" s="35">
        <f t="shared" si="12"/>
        <v>5.7170005359994877E-2</v>
      </c>
      <c r="CH20" s="35">
        <f t="shared" si="13"/>
        <v>5.3294575246232448E-2</v>
      </c>
      <c r="CI20" s="35">
        <f t="shared" si="14"/>
        <v>7.5895353939015045E-2</v>
      </c>
      <c r="CJ20" s="26">
        <v>458</v>
      </c>
      <c r="CK20" s="26">
        <v>239</v>
      </c>
      <c r="CL20" s="26">
        <v>130</v>
      </c>
      <c r="CM20" s="35">
        <v>3.7913138502899998E-2</v>
      </c>
      <c r="CN20" s="35">
        <v>4.0642739974899998E-2</v>
      </c>
      <c r="CO20" s="35">
        <v>2.8585376060000001E-2</v>
      </c>
      <c r="CP20" s="26">
        <v>874</v>
      </c>
      <c r="CQ20" s="26">
        <v>882</v>
      </c>
      <c r="CR20" s="26">
        <v>896</v>
      </c>
      <c r="CS20" s="26"/>
      <c r="CT20" s="35">
        <v>201609302000</v>
      </c>
      <c r="CU20" s="35">
        <v>201609302200</v>
      </c>
      <c r="CV20" s="35">
        <v>6.5039495322688703</v>
      </c>
      <c r="CW20" s="35">
        <v>6.4304448023840797</v>
      </c>
      <c r="CX20" s="35">
        <v>0.37891571269480501</v>
      </c>
      <c r="CY20" s="35">
        <v>249.28428161483501</v>
      </c>
      <c r="CZ20" s="35">
        <v>246.256844810469</v>
      </c>
      <c r="DA20" s="35">
        <v>5.7093027758978501</v>
      </c>
      <c r="DC20" s="47">
        <f t="shared" si="15"/>
        <v>613.55864126538086</v>
      </c>
      <c r="DD20" s="47">
        <f t="shared" si="16"/>
        <v>36.154110171186559</v>
      </c>
    </row>
    <row r="21" spans="1:108" s="1" customFormat="1" ht="24" customHeight="1" x14ac:dyDescent="0.3">
      <c r="A21" s="3" t="s">
        <v>60</v>
      </c>
      <c r="B21" s="11">
        <v>34.404277999999998</v>
      </c>
      <c r="C21" s="11">
        <v>-118.99849399999999</v>
      </c>
      <c r="D21" s="23" t="str">
        <f t="shared" si="18"/>
        <v>ANG_CH4_00017</v>
      </c>
      <c r="E21" s="23" t="s">
        <v>20</v>
      </c>
      <c r="F21" s="23" t="s">
        <v>21</v>
      </c>
      <c r="G21" s="23">
        <f t="shared" si="17"/>
        <v>17</v>
      </c>
      <c r="H21" s="11">
        <v>34.404277999999998</v>
      </c>
      <c r="I21" s="11">
        <v>-118.99849399999999</v>
      </c>
      <c r="J21" s="3" t="s">
        <v>22</v>
      </c>
      <c r="K21" s="12" t="s">
        <v>30</v>
      </c>
      <c r="L21" s="12" t="s">
        <v>37</v>
      </c>
      <c r="M21" s="12" t="s">
        <v>24</v>
      </c>
      <c r="N21" s="1" t="s">
        <v>113</v>
      </c>
      <c r="O21" s="12" t="s">
        <v>28</v>
      </c>
      <c r="P21" s="12" t="s">
        <v>31</v>
      </c>
      <c r="Q21" s="12" t="s">
        <v>29</v>
      </c>
      <c r="R21" s="1" t="s">
        <v>108</v>
      </c>
      <c r="S21" s="3" t="str">
        <f t="shared" si="1"/>
        <v>09/30/16</v>
      </c>
      <c r="T21" s="3" t="str">
        <f t="shared" si="2"/>
        <v>22:39:05</v>
      </c>
      <c r="U21" s="22"/>
      <c r="V21" s="35">
        <v>8.27605626197</v>
      </c>
      <c r="W21" s="35">
        <v>9.9551283097900001</v>
      </c>
      <c r="X21" s="35">
        <v>9.9551283097900001</v>
      </c>
      <c r="Y21" s="35">
        <v>123.73863584199999</v>
      </c>
      <c r="Z21" s="35">
        <v>147.12239802299999</v>
      </c>
      <c r="AA21" s="35">
        <v>147.12239802299999</v>
      </c>
      <c r="AB21" s="35">
        <f t="shared" si="3"/>
        <v>6.688336432395757E-2</v>
      </c>
      <c r="AC21" s="35">
        <f t="shared" si="4"/>
        <v>6.7665620215310057E-2</v>
      </c>
      <c r="AD21" s="35">
        <f t="shared" si="5"/>
        <v>6.7665620215310057E-2</v>
      </c>
      <c r="AE21" s="26">
        <v>3258</v>
      </c>
      <c r="AF21" s="26">
        <v>45</v>
      </c>
      <c r="AG21" s="26">
        <v>1</v>
      </c>
      <c r="AH21" s="35">
        <v>2.2731447752700001E-2</v>
      </c>
      <c r="AI21" s="35">
        <v>2.2521607045199999E-2</v>
      </c>
      <c r="AJ21" s="35">
        <v>2.2521607045199999E-2</v>
      </c>
      <c r="AK21" s="26">
        <v>3629</v>
      </c>
      <c r="AL21" s="26">
        <v>4355</v>
      </c>
      <c r="AM21" s="26">
        <v>4355</v>
      </c>
      <c r="AN21" s="26"/>
      <c r="AO21" s="35">
        <v>2.9171555868099999</v>
      </c>
      <c r="AP21" s="35">
        <v>2.9485823527399999</v>
      </c>
      <c r="AQ21" s="35">
        <v>3.0563827538699999</v>
      </c>
      <c r="AR21" s="35">
        <v>148.94629904799999</v>
      </c>
      <c r="AS21" s="35">
        <v>147.923121925</v>
      </c>
      <c r="AT21" s="35">
        <v>139.79002110299999</v>
      </c>
      <c r="AU21" s="35">
        <f t="shared" si="6"/>
        <v>1.9585284128945737E-2</v>
      </c>
      <c r="AV21" s="35">
        <f t="shared" si="7"/>
        <v>1.9933207968900159E-2</v>
      </c>
      <c r="AW21" s="35">
        <f t="shared" si="8"/>
        <v>2.1864098236439911E-2</v>
      </c>
      <c r="AX21" s="26">
        <v>5262</v>
      </c>
      <c r="AY21" s="26">
        <v>1475</v>
      </c>
      <c r="AZ21" s="26">
        <v>351</v>
      </c>
      <c r="BA21" s="35">
        <v>0.115866432554</v>
      </c>
      <c r="BB21" s="35">
        <v>0.113743269454</v>
      </c>
      <c r="BC21" s="35">
        <v>0.103663345275</v>
      </c>
      <c r="BD21" s="26">
        <v>857</v>
      </c>
      <c r="BE21" s="26">
        <v>867</v>
      </c>
      <c r="BF21" s="26">
        <v>899</v>
      </c>
      <c r="BG21" s="27"/>
      <c r="BH21" s="35">
        <v>0.326983816112</v>
      </c>
      <c r="BI21" s="35">
        <v>0.326983816112</v>
      </c>
      <c r="BJ21" s="35">
        <v>0.326983816112</v>
      </c>
      <c r="BK21" s="35">
        <v>30.9232921921</v>
      </c>
      <c r="BL21" s="35">
        <v>30.9232921921</v>
      </c>
      <c r="BM21" s="35">
        <v>30.9232921921</v>
      </c>
      <c r="BN21" s="35">
        <f t="shared" si="9"/>
        <v>1.0574029895676336E-2</v>
      </c>
      <c r="BO21" s="35">
        <f t="shared" si="10"/>
        <v>1.0574029895676336E-2</v>
      </c>
      <c r="BP21" s="35">
        <f t="shared" si="11"/>
        <v>1.0574029895676336E-2</v>
      </c>
      <c r="BQ21" s="26">
        <v>17</v>
      </c>
      <c r="BR21" s="26">
        <v>15</v>
      </c>
      <c r="BS21" s="26">
        <v>14</v>
      </c>
      <c r="BT21" s="35">
        <v>0.31716197120099998</v>
      </c>
      <c r="BU21" s="35">
        <v>0.31716197120099998</v>
      </c>
      <c r="BV21" s="35">
        <v>0.31716197120099998</v>
      </c>
      <c r="BW21" s="26">
        <v>65</v>
      </c>
      <c r="BX21" s="26">
        <v>65</v>
      </c>
      <c r="BY21" s="26">
        <v>65</v>
      </c>
      <c r="BZ21" s="27"/>
      <c r="CA21" s="35">
        <v>2.2861504202499998</v>
      </c>
      <c r="CB21" s="35">
        <v>2.2949986883200002</v>
      </c>
      <c r="CC21" s="35">
        <v>2.3912558063799998</v>
      </c>
      <c r="CD21" s="35">
        <v>74.894926396900004</v>
      </c>
      <c r="CE21" s="35">
        <v>72.389571072099997</v>
      </c>
      <c r="CF21" s="35">
        <v>57.019733426199998</v>
      </c>
      <c r="CG21" s="35">
        <f t="shared" si="12"/>
        <v>3.052477023790261E-2</v>
      </c>
      <c r="CH21" s="35">
        <f t="shared" si="13"/>
        <v>3.1703443663648481E-2</v>
      </c>
      <c r="CI21" s="35">
        <f t="shared" si="14"/>
        <v>4.193733752675248E-2</v>
      </c>
      <c r="CJ21" s="26">
        <v>5262</v>
      </c>
      <c r="CK21" s="26">
        <v>1475</v>
      </c>
      <c r="CL21" s="26">
        <v>351</v>
      </c>
      <c r="CM21" s="35">
        <v>7.4411253250800002E-2</v>
      </c>
      <c r="CN21" s="35">
        <v>7.1601949626200007E-2</v>
      </c>
      <c r="CO21" s="35">
        <v>5.4149794326900001E-2</v>
      </c>
      <c r="CP21" s="26">
        <v>671</v>
      </c>
      <c r="CQ21" s="26">
        <v>674</v>
      </c>
      <c r="CR21" s="26">
        <v>702</v>
      </c>
      <c r="CS21" s="26"/>
      <c r="CT21" s="35">
        <v>201609302100</v>
      </c>
      <c r="CU21" s="35">
        <v>201609302300</v>
      </c>
      <c r="CV21" s="35">
        <v>6.6894437966762501</v>
      </c>
      <c r="CW21" s="35">
        <v>6.2527631412170699</v>
      </c>
      <c r="CX21" s="35">
        <v>0.38499156020222502</v>
      </c>
      <c r="CY21" s="35">
        <v>248.31895320984199</v>
      </c>
      <c r="CZ21" s="35">
        <v>244.99111811659699</v>
      </c>
      <c r="DA21" s="35">
        <v>6.00355888124058</v>
      </c>
      <c r="DC21" s="47">
        <f t="shared" si="15"/>
        <v>492.15969924753819</v>
      </c>
      <c r="DD21" s="47">
        <f t="shared" si="16"/>
        <v>30.302975852862183</v>
      </c>
    </row>
    <row r="22" spans="1:108" s="1" customFormat="1" ht="24" customHeight="1" x14ac:dyDescent="0.3">
      <c r="A22" s="3" t="s">
        <v>60</v>
      </c>
      <c r="B22" s="11">
        <v>34.404277999999998</v>
      </c>
      <c r="C22" s="11">
        <v>-118.99849399999999</v>
      </c>
      <c r="D22" s="23" t="str">
        <f t="shared" si="0"/>
        <v>ANG_CH4_00018</v>
      </c>
      <c r="E22" s="23" t="s">
        <v>20</v>
      </c>
      <c r="F22" s="23" t="s">
        <v>21</v>
      </c>
      <c r="G22" s="23">
        <f t="shared" si="17"/>
        <v>18</v>
      </c>
      <c r="H22" s="11">
        <v>34.404277999999998</v>
      </c>
      <c r="I22" s="11">
        <v>-118.99849399999999</v>
      </c>
      <c r="J22" s="3" t="s">
        <v>22</v>
      </c>
      <c r="K22" s="12" t="s">
        <v>30</v>
      </c>
      <c r="L22" s="12" t="s">
        <v>37</v>
      </c>
      <c r="M22" s="12" t="s">
        <v>24</v>
      </c>
      <c r="N22" s="1" t="s">
        <v>61</v>
      </c>
      <c r="O22" s="12" t="s">
        <v>28</v>
      </c>
      <c r="P22" s="12" t="s">
        <v>31</v>
      </c>
      <c r="Q22" s="12" t="s">
        <v>29</v>
      </c>
      <c r="R22" s="1" t="s">
        <v>41</v>
      </c>
      <c r="S22" s="3" t="str">
        <f t="shared" si="1"/>
        <v>10/16/17</v>
      </c>
      <c r="T22" s="3" t="str">
        <f t="shared" si="2"/>
        <v>20:24:54</v>
      </c>
      <c r="U22" s="22"/>
      <c r="V22" s="35">
        <v>10.563650004399999</v>
      </c>
      <c r="W22" s="35">
        <v>12.5983800146</v>
      </c>
      <c r="X22" s="35">
        <v>10.8393494483</v>
      </c>
      <c r="Y22" s="35">
        <v>120</v>
      </c>
      <c r="Z22" s="35">
        <v>147.146185815</v>
      </c>
      <c r="AA22" s="35">
        <v>139.16896205699999</v>
      </c>
      <c r="AB22" s="35">
        <f t="shared" si="3"/>
        <v>8.8030416703333322E-2</v>
      </c>
      <c r="AC22" s="35">
        <f t="shared" si="4"/>
        <v>8.5618121494765442E-2</v>
      </c>
      <c r="AD22" s="35">
        <f t="shared" si="5"/>
        <v>7.7886256303761781E-2</v>
      </c>
      <c r="AE22" s="26">
        <v>791</v>
      </c>
      <c r="AF22" s="26">
        <v>318</v>
      </c>
      <c r="AG22" s="26">
        <v>56</v>
      </c>
      <c r="AH22" s="35">
        <v>2.9498525073699999E-2</v>
      </c>
      <c r="AI22" s="35">
        <v>3.1241228410900001E-2</v>
      </c>
      <c r="AJ22" s="35">
        <v>3.3182871258199999E-2</v>
      </c>
      <c r="AK22" s="26">
        <v>2034</v>
      </c>
      <c r="AL22" s="26">
        <v>2355</v>
      </c>
      <c r="AM22" s="26">
        <v>2097</v>
      </c>
      <c r="AN22" s="26"/>
      <c r="AO22" s="35">
        <v>5.2385083782399997</v>
      </c>
      <c r="AP22" s="35">
        <v>6.0704676180200003</v>
      </c>
      <c r="AQ22" s="35">
        <v>6.05703436697</v>
      </c>
      <c r="AR22" s="35">
        <v>140.35668847599999</v>
      </c>
      <c r="AS22" s="35">
        <v>147.75655653800001</v>
      </c>
      <c r="AT22" s="35">
        <v>142.688471854</v>
      </c>
      <c r="AU22" s="35">
        <f t="shared" si="6"/>
        <v>3.7322826828703269E-2</v>
      </c>
      <c r="AV22" s="35">
        <f t="shared" si="7"/>
        <v>4.1084252098544258E-2</v>
      </c>
      <c r="AW22" s="35">
        <f t="shared" si="8"/>
        <v>4.2449360402202686E-2</v>
      </c>
      <c r="AX22" s="26">
        <v>44</v>
      </c>
      <c r="AY22" s="26">
        <v>17</v>
      </c>
      <c r="AZ22" s="26">
        <v>7</v>
      </c>
      <c r="BA22" s="35">
        <v>9.4072847504099999E-2</v>
      </c>
      <c r="BB22" s="35">
        <v>8.7326570058E-2</v>
      </c>
      <c r="BC22" s="35">
        <v>8.4531085221500005E-2</v>
      </c>
      <c r="BD22" s="26">
        <v>746</v>
      </c>
      <c r="BE22" s="26">
        <v>846</v>
      </c>
      <c r="BF22" s="26">
        <v>844</v>
      </c>
      <c r="BG22" s="27"/>
      <c r="BH22" s="35" t="s">
        <v>134</v>
      </c>
      <c r="BI22" s="35">
        <v>0.24640144568200001</v>
      </c>
      <c r="BJ22" s="35">
        <v>0.24640144568200001</v>
      </c>
      <c r="BK22" s="35" t="s">
        <v>134</v>
      </c>
      <c r="BL22" s="35">
        <v>28</v>
      </c>
      <c r="BM22" s="35">
        <v>28</v>
      </c>
      <c r="BN22" s="35" t="e">
        <f t="shared" si="9"/>
        <v>#VALUE!</v>
      </c>
      <c r="BO22" s="35">
        <f t="shared" si="10"/>
        <v>8.8000516314999996E-3</v>
      </c>
      <c r="BP22" s="35">
        <f t="shared" si="11"/>
        <v>8.8000516314999996E-3</v>
      </c>
      <c r="BQ22" s="26" t="s">
        <v>134</v>
      </c>
      <c r="BR22" s="26">
        <v>5</v>
      </c>
      <c r="BS22" s="26">
        <v>5</v>
      </c>
      <c r="BT22" s="35" t="s">
        <v>134</v>
      </c>
      <c r="BU22" s="35">
        <v>0.5</v>
      </c>
      <c r="BV22" s="35">
        <v>0.5</v>
      </c>
      <c r="BW22" s="26" t="s">
        <v>134</v>
      </c>
      <c r="BX22" s="26">
        <v>28</v>
      </c>
      <c r="BY22" s="26">
        <v>28</v>
      </c>
      <c r="BZ22" s="27"/>
      <c r="CA22" s="35">
        <v>5.2385083964200003</v>
      </c>
      <c r="CB22" s="35">
        <v>6.05703442151</v>
      </c>
      <c r="CC22" s="35">
        <v>6.05703442151</v>
      </c>
      <c r="CD22" s="35">
        <v>72.470683727999997</v>
      </c>
      <c r="CE22" s="35">
        <v>71.6100551599</v>
      </c>
      <c r="CF22" s="35">
        <v>73.756355658299995</v>
      </c>
      <c r="CG22" s="35">
        <f t="shared" si="12"/>
        <v>7.2284517365413428E-2</v>
      </c>
      <c r="CH22" s="35">
        <f t="shared" si="13"/>
        <v>8.4583574303707582E-2</v>
      </c>
      <c r="CI22" s="35">
        <f t="shared" si="14"/>
        <v>8.212220313014322E-2</v>
      </c>
      <c r="CJ22" s="26">
        <v>44</v>
      </c>
      <c r="CK22" s="26">
        <v>17</v>
      </c>
      <c r="CL22" s="26">
        <v>7</v>
      </c>
      <c r="CM22" s="35">
        <v>4.8572844321699997E-2</v>
      </c>
      <c r="CN22" s="35">
        <v>4.2423018459599997E-2</v>
      </c>
      <c r="CO22" s="35">
        <v>4.3694523494300003E-2</v>
      </c>
      <c r="CP22" s="26">
        <v>746</v>
      </c>
      <c r="CQ22" s="26">
        <v>844</v>
      </c>
      <c r="CR22" s="26">
        <v>844</v>
      </c>
      <c r="CS22" s="26"/>
      <c r="CT22" s="35">
        <v>201710161900</v>
      </c>
      <c r="CU22" s="35">
        <v>201710162100</v>
      </c>
      <c r="CV22" s="35">
        <v>4.9316186827478896</v>
      </c>
      <c r="CW22" s="35">
        <v>5.0270880582260498</v>
      </c>
      <c r="CX22" s="35">
        <v>0.48518134691053399</v>
      </c>
      <c r="CY22" s="35">
        <v>253.128212330282</v>
      </c>
      <c r="CZ22" s="35">
        <v>244.945813113794</v>
      </c>
      <c r="DA22" s="35">
        <v>7.5011657465113197</v>
      </c>
      <c r="DC22" s="47">
        <f t="shared" si="15"/>
        <v>768.22802192608867</v>
      </c>
      <c r="DD22" s="47">
        <f t="shared" si="16"/>
        <v>74.144296279552989</v>
      </c>
    </row>
    <row r="23" spans="1:108" s="1" customFormat="1" ht="24" customHeight="1" x14ac:dyDescent="0.3">
      <c r="A23" s="3" t="s">
        <v>60</v>
      </c>
      <c r="B23" s="11">
        <v>34.404277999999998</v>
      </c>
      <c r="C23" s="11">
        <v>-118.99849399999999</v>
      </c>
      <c r="D23" s="23" t="str">
        <f t="shared" si="0"/>
        <v>ANG_CH4_00019</v>
      </c>
      <c r="E23" s="23" t="s">
        <v>20</v>
      </c>
      <c r="F23" s="23" t="s">
        <v>21</v>
      </c>
      <c r="G23" s="23">
        <f t="shared" si="17"/>
        <v>19</v>
      </c>
      <c r="H23" s="11">
        <v>34.404277999999998</v>
      </c>
      <c r="I23" s="11">
        <v>-118.99849399999999</v>
      </c>
      <c r="J23" s="3" t="s">
        <v>22</v>
      </c>
      <c r="K23" s="12" t="s">
        <v>30</v>
      </c>
      <c r="L23" s="12" t="s">
        <v>37</v>
      </c>
      <c r="M23" s="12" t="s">
        <v>24</v>
      </c>
      <c r="N23" s="1" t="s">
        <v>53</v>
      </c>
      <c r="O23" s="12" t="s">
        <v>28</v>
      </c>
      <c r="P23" s="12" t="s">
        <v>31</v>
      </c>
      <c r="Q23" s="12" t="s">
        <v>29</v>
      </c>
      <c r="R23" s="1" t="s">
        <v>42</v>
      </c>
      <c r="S23" s="3" t="str">
        <f t="shared" si="1"/>
        <v>10/16/17</v>
      </c>
      <c r="T23" s="3" t="str">
        <f t="shared" si="2"/>
        <v>20:29:00</v>
      </c>
      <c r="U23" s="22"/>
      <c r="V23" s="35">
        <v>9.9620556230399995</v>
      </c>
      <c r="W23" s="35">
        <v>11.334838857999999</v>
      </c>
      <c r="X23" s="35">
        <v>12.5280086706</v>
      </c>
      <c r="Y23" s="35">
        <v>124.373831653</v>
      </c>
      <c r="Z23" s="35">
        <v>139.530390955</v>
      </c>
      <c r="AA23" s="35">
        <v>146.49726959899999</v>
      </c>
      <c r="AB23" s="35">
        <f t="shared" si="3"/>
        <v>8.0097682049660543E-2</v>
      </c>
      <c r="AC23" s="35">
        <f t="shared" si="4"/>
        <v>8.1235627453058609E-2</v>
      </c>
      <c r="AD23" s="35">
        <f t="shared" si="5"/>
        <v>8.5517011374289242E-2</v>
      </c>
      <c r="AE23" s="26">
        <v>897</v>
      </c>
      <c r="AF23" s="26">
        <v>280</v>
      </c>
      <c r="AG23" s="26">
        <v>43</v>
      </c>
      <c r="AH23" s="35">
        <v>3.0906473747E-2</v>
      </c>
      <c r="AI23" s="35">
        <v>3.1383353790999997E-2</v>
      </c>
      <c r="AJ23" s="35">
        <v>2.9873624992200001E-2</v>
      </c>
      <c r="AK23" s="26">
        <v>2118</v>
      </c>
      <c r="AL23" s="26">
        <v>2340</v>
      </c>
      <c r="AM23" s="26">
        <v>2581</v>
      </c>
      <c r="AN23" s="26"/>
      <c r="AO23" s="35">
        <v>19.417127561099999</v>
      </c>
      <c r="AP23" s="35">
        <v>20.3254258005</v>
      </c>
      <c r="AQ23" s="35">
        <v>20.3254258005</v>
      </c>
      <c r="AR23" s="35">
        <v>141.125369796</v>
      </c>
      <c r="AS23" s="35">
        <v>149.02590378900001</v>
      </c>
      <c r="AT23" s="35">
        <v>149.02590378900001</v>
      </c>
      <c r="AU23" s="35">
        <f t="shared" si="6"/>
        <v>0.13758778870991026</v>
      </c>
      <c r="AV23" s="35">
        <f t="shared" si="7"/>
        <v>0.13638854241929632</v>
      </c>
      <c r="AW23" s="35">
        <f t="shared" si="8"/>
        <v>0.13638854241929632</v>
      </c>
      <c r="AX23" s="26">
        <v>78</v>
      </c>
      <c r="AY23" s="26">
        <v>34</v>
      </c>
      <c r="AZ23" s="26">
        <v>14</v>
      </c>
      <c r="BA23" s="35">
        <v>2.3081575642900001E-2</v>
      </c>
      <c r="BB23" s="35">
        <v>2.3212396035700002E-2</v>
      </c>
      <c r="BC23" s="35">
        <v>2.3212396035700002E-2</v>
      </c>
      <c r="BD23" s="26">
        <v>3218</v>
      </c>
      <c r="BE23" s="26">
        <v>3379</v>
      </c>
      <c r="BF23" s="26">
        <v>3379</v>
      </c>
      <c r="BG23" s="27"/>
      <c r="BH23" s="35">
        <v>7.7108742675700004</v>
      </c>
      <c r="BI23" s="35">
        <v>7.7108742675700004</v>
      </c>
      <c r="BJ23" s="35">
        <v>8.76858603238</v>
      </c>
      <c r="BK23" s="35">
        <v>149.243760339</v>
      </c>
      <c r="BL23" s="35">
        <v>149.243760339</v>
      </c>
      <c r="BM23" s="35">
        <v>140.6</v>
      </c>
      <c r="BN23" s="35">
        <f t="shared" si="9"/>
        <v>5.1666309198154223E-2</v>
      </c>
      <c r="BO23" s="35">
        <f t="shared" si="10"/>
        <v>5.1666309198154223E-2</v>
      </c>
      <c r="BP23" s="35">
        <f t="shared" si="11"/>
        <v>6.2365476759459464E-2</v>
      </c>
      <c r="BQ23" s="26">
        <v>9</v>
      </c>
      <c r="BR23" s="26">
        <v>8</v>
      </c>
      <c r="BS23" s="26">
        <v>6</v>
      </c>
      <c r="BT23" s="35">
        <v>7.9103069029799994E-2</v>
      </c>
      <c r="BU23" s="35">
        <v>7.9103069029799994E-2</v>
      </c>
      <c r="BV23" s="35">
        <v>6.5894924309900002E-2</v>
      </c>
      <c r="BW23" s="26">
        <v>993</v>
      </c>
      <c r="BX23" s="26">
        <v>993</v>
      </c>
      <c r="BY23" s="26">
        <v>1123</v>
      </c>
      <c r="BZ23" s="27"/>
      <c r="CA23" s="35">
        <v>18.229736404499999</v>
      </c>
      <c r="CB23" s="35">
        <v>18.239292811599999</v>
      </c>
      <c r="CC23" s="35">
        <v>18.239292811599999</v>
      </c>
      <c r="CD23" s="35">
        <v>67.816959530800005</v>
      </c>
      <c r="CE23" s="35">
        <v>69.056571012500001</v>
      </c>
      <c r="CF23" s="35">
        <v>69.056571012500001</v>
      </c>
      <c r="CG23" s="35">
        <f t="shared" si="12"/>
        <v>0.26880792843891377</v>
      </c>
      <c r="CH23" s="35">
        <f t="shared" si="13"/>
        <v>0.26412103213607996</v>
      </c>
      <c r="CI23" s="35">
        <f t="shared" si="14"/>
        <v>0.26412103213607996</v>
      </c>
      <c r="CJ23" s="26">
        <v>78</v>
      </c>
      <c r="CK23" s="26">
        <v>34</v>
      </c>
      <c r="CL23" s="26">
        <v>14</v>
      </c>
      <c r="CM23" s="35">
        <v>1.1889785674600001E-2</v>
      </c>
      <c r="CN23" s="35">
        <v>1.20990558225E-2</v>
      </c>
      <c r="CO23" s="35">
        <v>1.20990558225E-2</v>
      </c>
      <c r="CP23" s="26">
        <v>3002</v>
      </c>
      <c r="CQ23" s="26">
        <v>3004</v>
      </c>
      <c r="CR23" s="26">
        <v>3004</v>
      </c>
      <c r="CS23" s="26"/>
      <c r="CT23" s="35">
        <v>201710161900</v>
      </c>
      <c r="CU23" s="35">
        <v>201710162100</v>
      </c>
      <c r="CV23" s="35">
        <v>4.9316186827478896</v>
      </c>
      <c r="CW23" s="35">
        <v>5.0270880582260498</v>
      </c>
      <c r="CX23" s="35">
        <v>0.48518134691053399</v>
      </c>
      <c r="CY23" s="35">
        <v>253.128212330282</v>
      </c>
      <c r="CZ23" s="35">
        <v>244.945813113794</v>
      </c>
      <c r="DA23" s="35">
        <v>7.5011657465113197</v>
      </c>
      <c r="DC23" s="47">
        <f t="shared" si="15"/>
        <v>2468.2939663496454</v>
      </c>
      <c r="DD23" s="47">
        <f t="shared" si="16"/>
        <v>238.22343617097127</v>
      </c>
    </row>
    <row r="24" spans="1:108" s="1" customFormat="1" ht="24" customHeight="1" x14ac:dyDescent="0.3">
      <c r="A24" s="3" t="s">
        <v>60</v>
      </c>
      <c r="B24" s="11">
        <v>34.404277999999998</v>
      </c>
      <c r="C24" s="11">
        <v>-118.99849399999999</v>
      </c>
      <c r="D24" s="23" t="str">
        <f t="shared" si="0"/>
        <v>ANG_CH4_00020</v>
      </c>
      <c r="E24" s="23" t="s">
        <v>20</v>
      </c>
      <c r="F24" s="23" t="s">
        <v>21</v>
      </c>
      <c r="G24" s="23">
        <f t="shared" si="17"/>
        <v>20</v>
      </c>
      <c r="H24" s="11">
        <v>34.404277999999998</v>
      </c>
      <c r="I24" s="11">
        <v>-118.99849399999999</v>
      </c>
      <c r="J24" s="3" t="s">
        <v>22</v>
      </c>
      <c r="K24" s="12" t="s">
        <v>30</v>
      </c>
      <c r="L24" s="12" t="s">
        <v>37</v>
      </c>
      <c r="M24" s="12" t="s">
        <v>24</v>
      </c>
      <c r="N24" s="1" t="s">
        <v>52</v>
      </c>
      <c r="O24" s="12" t="s">
        <v>28</v>
      </c>
      <c r="P24" s="12" t="s">
        <v>31</v>
      </c>
      <c r="Q24" s="12" t="s">
        <v>29</v>
      </c>
      <c r="R24" s="1" t="s">
        <v>43</v>
      </c>
      <c r="S24" s="3" t="str">
        <f t="shared" si="1"/>
        <v>10/16/17</v>
      </c>
      <c r="T24" s="3" t="str">
        <f t="shared" si="2"/>
        <v>20:33:19</v>
      </c>
      <c r="U24" s="22"/>
      <c r="V24" s="35">
        <v>29.7374451124</v>
      </c>
      <c r="W24" s="35">
        <v>30.4657748025</v>
      </c>
      <c r="X24" s="35">
        <v>31.331017772100001</v>
      </c>
      <c r="Y24" s="35">
        <v>124.373831653</v>
      </c>
      <c r="Z24" s="35">
        <v>139.530390955</v>
      </c>
      <c r="AA24" s="35">
        <v>146.49726959899999</v>
      </c>
      <c r="AB24" s="35">
        <f t="shared" si="3"/>
        <v>0.23909728209843015</v>
      </c>
      <c r="AC24" s="35">
        <f t="shared" si="4"/>
        <v>0.21834508306025982</v>
      </c>
      <c r="AD24" s="35">
        <f t="shared" si="5"/>
        <v>0.21386758850769647</v>
      </c>
      <c r="AE24" s="26">
        <v>897</v>
      </c>
      <c r="AF24" s="26">
        <v>280</v>
      </c>
      <c r="AG24" s="26">
        <v>43</v>
      </c>
      <c r="AH24" s="35">
        <v>1.1262889090899999E-2</v>
      </c>
      <c r="AI24" s="35">
        <v>1.2247673093899999E-2</v>
      </c>
      <c r="AJ24" s="35">
        <v>1.2436100984600001E-2</v>
      </c>
      <c r="AK24" s="26">
        <v>5812</v>
      </c>
      <c r="AL24" s="26">
        <v>5996</v>
      </c>
      <c r="AM24" s="26">
        <v>6200</v>
      </c>
      <c r="AN24" s="26"/>
      <c r="AO24" s="35">
        <v>0.11849395876799999</v>
      </c>
      <c r="AP24" s="35">
        <v>0.11849395876799999</v>
      </c>
      <c r="AQ24" s="35">
        <v>0.11849395876799999</v>
      </c>
      <c r="AR24" s="35">
        <v>25.612496949699999</v>
      </c>
      <c r="AS24" s="35">
        <v>25.612496949699999</v>
      </c>
      <c r="AT24" s="35">
        <v>25.612496949699999</v>
      </c>
      <c r="AU24" s="35">
        <f t="shared" si="6"/>
        <v>4.6264118254736551E-3</v>
      </c>
      <c r="AV24" s="35">
        <f t="shared" si="7"/>
        <v>4.6264118254736551E-3</v>
      </c>
      <c r="AW24" s="35">
        <f t="shared" si="8"/>
        <v>4.6264118254736551E-3</v>
      </c>
      <c r="AX24" s="26">
        <v>109</v>
      </c>
      <c r="AY24" s="26">
        <v>63</v>
      </c>
      <c r="AZ24" s="26">
        <v>22</v>
      </c>
      <c r="BA24" s="35">
        <v>0.91473203391900004</v>
      </c>
      <c r="BB24" s="35">
        <v>0.91473203391900004</v>
      </c>
      <c r="BC24" s="35">
        <v>0.91473203391900004</v>
      </c>
      <c r="BD24" s="26">
        <v>14</v>
      </c>
      <c r="BE24" s="26">
        <v>14</v>
      </c>
      <c r="BF24" s="26">
        <v>14</v>
      </c>
      <c r="BG24" s="27"/>
      <c r="BH24" s="35" t="s">
        <v>134</v>
      </c>
      <c r="BI24" s="35" t="s">
        <v>134</v>
      </c>
      <c r="BJ24" s="35" t="s">
        <v>134</v>
      </c>
      <c r="BK24" s="35" t="s">
        <v>134</v>
      </c>
      <c r="BL24" s="35" t="s">
        <v>134</v>
      </c>
      <c r="BM24" s="35" t="s">
        <v>134</v>
      </c>
      <c r="BN24" s="35" t="e">
        <f t="shared" si="9"/>
        <v>#VALUE!</v>
      </c>
      <c r="BO24" s="35" t="e">
        <f t="shared" si="10"/>
        <v>#VALUE!</v>
      </c>
      <c r="BP24" s="35" t="e">
        <f t="shared" si="11"/>
        <v>#VALUE!</v>
      </c>
      <c r="BQ24" s="26" t="s">
        <v>134</v>
      </c>
      <c r="BR24" s="26" t="s">
        <v>134</v>
      </c>
      <c r="BS24" s="26" t="s">
        <v>134</v>
      </c>
      <c r="BT24" s="35" t="s">
        <v>134</v>
      </c>
      <c r="BU24" s="35" t="s">
        <v>134</v>
      </c>
      <c r="BV24" s="35" t="s">
        <v>134</v>
      </c>
      <c r="BW24" s="26" t="s">
        <v>134</v>
      </c>
      <c r="BX24" s="26" t="s">
        <v>134</v>
      </c>
      <c r="BY24" s="26" t="s">
        <v>134</v>
      </c>
      <c r="BZ24" s="27"/>
      <c r="CA24" s="35">
        <v>0.11849395876799999</v>
      </c>
      <c r="CB24" s="35">
        <v>0.11849395876799999</v>
      </c>
      <c r="CC24" s="35">
        <v>0.11849395876799999</v>
      </c>
      <c r="CD24" s="35">
        <v>25.612496949699999</v>
      </c>
      <c r="CE24" s="35">
        <v>25.612496949699999</v>
      </c>
      <c r="CF24" s="35">
        <v>25.612496949699999</v>
      </c>
      <c r="CG24" s="35">
        <f t="shared" si="12"/>
        <v>4.6264118254736551E-3</v>
      </c>
      <c r="CH24" s="35">
        <f t="shared" si="13"/>
        <v>4.6264118254736551E-3</v>
      </c>
      <c r="CI24" s="35">
        <f t="shared" si="14"/>
        <v>4.6264118254736551E-3</v>
      </c>
      <c r="CJ24" s="26">
        <v>109</v>
      </c>
      <c r="CK24" s="26">
        <v>63</v>
      </c>
      <c r="CL24" s="26">
        <v>22</v>
      </c>
      <c r="CM24" s="35">
        <v>0.91473203391900004</v>
      </c>
      <c r="CN24" s="35">
        <v>0.91473203391900004</v>
      </c>
      <c r="CO24" s="35">
        <v>0.91473203391900004</v>
      </c>
      <c r="CP24" s="26">
        <v>14</v>
      </c>
      <c r="CQ24" s="26">
        <v>14</v>
      </c>
      <c r="CR24" s="26">
        <v>14</v>
      </c>
      <c r="CS24" s="26"/>
      <c r="CT24" s="35">
        <v>201710161900</v>
      </c>
      <c r="CU24" s="35">
        <v>201710162100</v>
      </c>
      <c r="CV24" s="35">
        <v>4.9316186827478896</v>
      </c>
      <c r="CW24" s="35">
        <v>5.0270880582260498</v>
      </c>
      <c r="CX24" s="35">
        <v>0.48518134691053399</v>
      </c>
      <c r="CY24" s="35">
        <v>253.128212330282</v>
      </c>
      <c r="CZ24" s="35">
        <v>244.945813113794</v>
      </c>
      <c r="DA24" s="35">
        <v>7.5011657465113197</v>
      </c>
      <c r="DC24" s="47">
        <f t="shared" si="15"/>
        <v>83.726566704987818</v>
      </c>
      <c r="DD24" s="47">
        <f t="shared" si="16"/>
        <v>8.0807353950460694</v>
      </c>
    </row>
    <row r="25" spans="1:108" s="1" customFormat="1" ht="24" customHeight="1" x14ac:dyDescent="0.3">
      <c r="A25" s="3" t="s">
        <v>60</v>
      </c>
      <c r="B25" s="11">
        <v>34.404277999999998</v>
      </c>
      <c r="C25" s="11">
        <v>-118.99849399999999</v>
      </c>
      <c r="D25" s="23" t="str">
        <f t="shared" si="0"/>
        <v>ANG_CH4_00021</v>
      </c>
      <c r="E25" s="23" t="s">
        <v>20</v>
      </c>
      <c r="F25" s="23" t="s">
        <v>21</v>
      </c>
      <c r="G25" s="23">
        <f t="shared" si="17"/>
        <v>21</v>
      </c>
      <c r="H25" s="11">
        <v>34.404277999999998</v>
      </c>
      <c r="I25" s="11">
        <v>-118.99849399999999</v>
      </c>
      <c r="J25" s="3" t="s">
        <v>22</v>
      </c>
      <c r="K25" s="12" t="s">
        <v>30</v>
      </c>
      <c r="L25" s="12" t="s">
        <v>37</v>
      </c>
      <c r="M25" s="12" t="s">
        <v>24</v>
      </c>
      <c r="N25" s="1" t="s">
        <v>51</v>
      </c>
      <c r="O25" s="12" t="s">
        <v>28</v>
      </c>
      <c r="P25" s="12" t="s">
        <v>31</v>
      </c>
      <c r="Q25" s="12" t="s">
        <v>29</v>
      </c>
      <c r="R25" s="1" t="s">
        <v>44</v>
      </c>
      <c r="S25" s="3" t="str">
        <f t="shared" si="1"/>
        <v>10/16/17</v>
      </c>
      <c r="T25" s="3" t="str">
        <f t="shared" si="2"/>
        <v>20:37:26</v>
      </c>
      <c r="U25" s="22"/>
      <c r="V25" s="35">
        <v>10.1727879042</v>
      </c>
      <c r="W25" s="35">
        <v>8.3497361564000006</v>
      </c>
      <c r="X25" s="35">
        <v>9.7938426216900005</v>
      </c>
      <c r="Y25" s="35">
        <v>146.66969693799999</v>
      </c>
      <c r="Z25" s="35">
        <v>138.10141201299999</v>
      </c>
      <c r="AA25" s="35">
        <v>144.73423921099999</v>
      </c>
      <c r="AB25" s="35">
        <f t="shared" si="3"/>
        <v>6.9358484517086219E-2</v>
      </c>
      <c r="AC25" s="35">
        <f t="shared" si="4"/>
        <v>6.0460903583042361E-2</v>
      </c>
      <c r="AD25" s="35">
        <f t="shared" si="5"/>
        <v>6.7667765934860125E-2</v>
      </c>
      <c r="AE25" s="26">
        <v>583</v>
      </c>
      <c r="AF25" s="26">
        <v>355</v>
      </c>
      <c r="AG25" s="26">
        <v>111</v>
      </c>
      <c r="AH25" s="35">
        <v>3.7879570490300003E-2</v>
      </c>
      <c r="AI25" s="35">
        <v>4.1899700246699999E-2</v>
      </c>
      <c r="AJ25" s="35">
        <v>3.84114222959E-2</v>
      </c>
      <c r="AK25" s="26">
        <v>1936</v>
      </c>
      <c r="AL25" s="26">
        <v>1648</v>
      </c>
      <c r="AM25" s="26">
        <v>1884</v>
      </c>
      <c r="AN25" s="26"/>
      <c r="AO25" s="35">
        <v>6.6491140028600002</v>
      </c>
      <c r="AP25" s="35">
        <v>6.3746856658900004</v>
      </c>
      <c r="AQ25" s="35">
        <v>6.4482660382799999</v>
      </c>
      <c r="AR25" s="35">
        <v>146.82956105599999</v>
      </c>
      <c r="AS25" s="35">
        <v>141.2276531</v>
      </c>
      <c r="AT25" s="35">
        <v>141.2276531</v>
      </c>
      <c r="AU25" s="35">
        <f t="shared" si="6"/>
        <v>4.5284573181582043E-2</v>
      </c>
      <c r="AV25" s="35">
        <f t="shared" si="7"/>
        <v>4.513765913376918E-2</v>
      </c>
      <c r="AW25" s="35">
        <f t="shared" si="8"/>
        <v>4.565866455143975E-2</v>
      </c>
      <c r="AX25" s="26">
        <v>191</v>
      </c>
      <c r="AY25" s="26">
        <v>119</v>
      </c>
      <c r="AZ25" s="26">
        <v>28</v>
      </c>
      <c r="BA25" s="35">
        <v>7.9586731560699994E-2</v>
      </c>
      <c r="BB25" s="35">
        <v>8.0011134269699996E-2</v>
      </c>
      <c r="BC25" s="35">
        <v>7.9243436819400007E-2</v>
      </c>
      <c r="BD25" s="26">
        <v>971</v>
      </c>
      <c r="BE25" s="26">
        <v>929</v>
      </c>
      <c r="BF25" s="26">
        <v>938</v>
      </c>
      <c r="BG25" s="27"/>
      <c r="BH25" s="35">
        <v>0.28705510029300002</v>
      </c>
      <c r="BI25" s="35">
        <v>0.28705510029300002</v>
      </c>
      <c r="BJ25" s="35">
        <v>2.1489495514199999</v>
      </c>
      <c r="BK25" s="35">
        <v>25.5618856894</v>
      </c>
      <c r="BL25" s="35">
        <v>25.5618856894</v>
      </c>
      <c r="BM25" s="35">
        <v>125.02519746</v>
      </c>
      <c r="BN25" s="35">
        <f t="shared" si="9"/>
        <v>1.1229809247290234E-2</v>
      </c>
      <c r="BO25" s="35">
        <f t="shared" si="10"/>
        <v>1.1229809247290234E-2</v>
      </c>
      <c r="BP25" s="35">
        <f t="shared" si="11"/>
        <v>1.7188131633285562E-2</v>
      </c>
      <c r="BQ25" s="26">
        <v>7</v>
      </c>
      <c r="BR25" s="26">
        <v>5</v>
      </c>
      <c r="BS25" s="26">
        <v>4</v>
      </c>
      <c r="BT25" s="35">
        <v>0.43398787248600001</v>
      </c>
      <c r="BU25" s="35">
        <v>0.43398787248600001</v>
      </c>
      <c r="BV25" s="35">
        <v>0.306059234909</v>
      </c>
      <c r="BW25" s="26">
        <v>31</v>
      </c>
      <c r="BX25" s="26">
        <v>31</v>
      </c>
      <c r="BY25" s="26">
        <v>215</v>
      </c>
      <c r="BZ25" s="27"/>
      <c r="CA25" s="35">
        <v>5.4260354933399997</v>
      </c>
      <c r="CB25" s="35">
        <v>5.4260354933399997</v>
      </c>
      <c r="CC25" s="35">
        <v>5.4912691434800003</v>
      </c>
      <c r="CD25" s="35">
        <v>70.938987869900004</v>
      </c>
      <c r="CE25" s="35">
        <v>41.843159536500004</v>
      </c>
      <c r="CF25" s="35">
        <v>73.340984449399997</v>
      </c>
      <c r="CG25" s="35">
        <f t="shared" si="12"/>
        <v>7.6488763883848856E-2</v>
      </c>
      <c r="CH25" s="35">
        <f t="shared" si="13"/>
        <v>0.12967556832334426</v>
      </c>
      <c r="CI25" s="35">
        <f t="shared" si="14"/>
        <v>7.4873131097232287E-2</v>
      </c>
      <c r="CJ25" s="26">
        <v>191</v>
      </c>
      <c r="CK25" s="26">
        <v>119</v>
      </c>
      <c r="CL25" s="26">
        <v>28</v>
      </c>
      <c r="CM25" s="35">
        <v>4.6728797753700001E-2</v>
      </c>
      <c r="CN25" s="35">
        <v>2.7562847991900001E-2</v>
      </c>
      <c r="CO25" s="35">
        <v>4.7832116643400001E-2</v>
      </c>
      <c r="CP25" s="26">
        <v>799</v>
      </c>
      <c r="CQ25" s="26">
        <v>799</v>
      </c>
      <c r="CR25" s="26">
        <v>807</v>
      </c>
      <c r="CS25" s="26"/>
      <c r="CT25" s="35">
        <v>201710161900</v>
      </c>
      <c r="CU25" s="35">
        <v>201710162100</v>
      </c>
      <c r="CV25" s="35">
        <v>4.9316186827478896</v>
      </c>
      <c r="CW25" s="35">
        <v>5.0270880582260498</v>
      </c>
      <c r="CX25" s="35">
        <v>0.48518134691053399</v>
      </c>
      <c r="CY25" s="35">
        <v>253.128212330282</v>
      </c>
      <c r="CZ25" s="35">
        <v>244.945813113794</v>
      </c>
      <c r="DA25" s="35">
        <v>7.5011657465113197</v>
      </c>
      <c r="DC25" s="47">
        <f t="shared" si="15"/>
        <v>826.30845835593061</v>
      </c>
      <c r="DD25" s="47">
        <f t="shared" si="16"/>
        <v>79.749836514733644</v>
      </c>
    </row>
    <row r="26" spans="1:108" s="1" customFormat="1" ht="24" customHeight="1" x14ac:dyDescent="0.3">
      <c r="A26" s="3" t="s">
        <v>60</v>
      </c>
      <c r="B26" s="11">
        <v>34.404277999999998</v>
      </c>
      <c r="C26" s="11">
        <v>-118.99849399999999</v>
      </c>
      <c r="D26" s="23" t="str">
        <f t="shared" si="0"/>
        <v>ANG_CH4_00022</v>
      </c>
      <c r="E26" s="23" t="s">
        <v>20</v>
      </c>
      <c r="F26" s="23" t="s">
        <v>21</v>
      </c>
      <c r="G26" s="23">
        <f t="shared" si="17"/>
        <v>22</v>
      </c>
      <c r="H26" s="11">
        <v>34.404277999999998</v>
      </c>
      <c r="I26" s="11">
        <v>-118.99849399999999</v>
      </c>
      <c r="J26" s="3" t="s">
        <v>22</v>
      </c>
      <c r="K26" s="12" t="s">
        <v>30</v>
      </c>
      <c r="L26" s="12" t="s">
        <v>37</v>
      </c>
      <c r="M26" s="12" t="s">
        <v>24</v>
      </c>
      <c r="N26" s="1" t="s">
        <v>63</v>
      </c>
      <c r="O26" s="12" t="s">
        <v>28</v>
      </c>
      <c r="P26" s="12" t="s">
        <v>31</v>
      </c>
      <c r="Q26" s="12" t="s">
        <v>29</v>
      </c>
      <c r="R26" s="1" t="s">
        <v>45</v>
      </c>
      <c r="S26" s="3" t="str">
        <f t="shared" si="1"/>
        <v>10/16/17</v>
      </c>
      <c r="T26" s="3" t="str">
        <f t="shared" si="2"/>
        <v>20:45:47</v>
      </c>
      <c r="U26" s="22"/>
      <c r="V26" s="35">
        <v>15.406073506</v>
      </c>
      <c r="W26" s="35">
        <v>13.5444782807</v>
      </c>
      <c r="X26" s="35">
        <v>14.329736843999999</v>
      </c>
      <c r="Y26" s="35">
        <v>149.305056847</v>
      </c>
      <c r="Z26" s="35">
        <v>139.55644019499999</v>
      </c>
      <c r="AA26" s="35">
        <v>142.042247237</v>
      </c>
      <c r="AB26" s="35">
        <f t="shared" si="3"/>
        <v>0.10318520907022818</v>
      </c>
      <c r="AC26" s="35">
        <f t="shared" si="4"/>
        <v>9.7053767363043345E-2</v>
      </c>
      <c r="AD26" s="35">
        <f t="shared" si="5"/>
        <v>0.10088362527868613</v>
      </c>
      <c r="AE26" s="26">
        <v>638</v>
      </c>
      <c r="AF26" s="26">
        <v>136</v>
      </c>
      <c r="AG26" s="26">
        <v>37</v>
      </c>
      <c r="AH26" s="35">
        <v>2.2718359228000001E-2</v>
      </c>
      <c r="AI26" s="35">
        <v>2.37260183943E-2</v>
      </c>
      <c r="AJ26" s="35">
        <v>2.3066295426499999E-2</v>
      </c>
      <c r="AK26" s="26">
        <v>3286</v>
      </c>
      <c r="AL26" s="26">
        <v>2941</v>
      </c>
      <c r="AM26" s="26">
        <v>3079</v>
      </c>
      <c r="AN26" s="26"/>
      <c r="AO26" s="35" t="s">
        <v>134</v>
      </c>
      <c r="AP26" s="35" t="s">
        <v>134</v>
      </c>
      <c r="AQ26" s="35">
        <v>6.07261472227</v>
      </c>
      <c r="AR26" s="35" t="s">
        <v>134</v>
      </c>
      <c r="AS26" s="35" t="s">
        <v>134</v>
      </c>
      <c r="AT26" s="35">
        <v>137.86460749599999</v>
      </c>
      <c r="AU26" s="35" t="e">
        <f t="shared" si="6"/>
        <v>#VALUE!</v>
      </c>
      <c r="AV26" s="35" t="e">
        <f t="shared" si="7"/>
        <v>#VALUE!</v>
      </c>
      <c r="AW26" s="35">
        <f t="shared" si="8"/>
        <v>4.4047669902851541E-2</v>
      </c>
      <c r="AX26" s="26" t="s">
        <v>134</v>
      </c>
      <c r="AY26" s="26" t="s">
        <v>134</v>
      </c>
      <c r="AZ26" s="26">
        <v>16</v>
      </c>
      <c r="BA26" s="35" t="s">
        <v>134</v>
      </c>
      <c r="BB26" s="35" t="s">
        <v>134</v>
      </c>
      <c r="BC26" s="35">
        <v>6.9039314685700001E-2</v>
      </c>
      <c r="BD26" s="26" t="s">
        <v>134</v>
      </c>
      <c r="BE26" s="26" t="s">
        <v>134</v>
      </c>
      <c r="BF26" s="26">
        <v>1051</v>
      </c>
      <c r="BG26" s="27"/>
      <c r="BH26" s="35" t="s">
        <v>134</v>
      </c>
      <c r="BI26" s="35" t="s">
        <v>134</v>
      </c>
      <c r="BJ26" s="35" t="s">
        <v>134</v>
      </c>
      <c r="BK26" s="35" t="s">
        <v>134</v>
      </c>
      <c r="BL26" s="35" t="s">
        <v>134</v>
      </c>
      <c r="BM26" s="35" t="s">
        <v>134</v>
      </c>
      <c r="BN26" s="35" t="e">
        <f t="shared" si="9"/>
        <v>#VALUE!</v>
      </c>
      <c r="BO26" s="35" t="e">
        <f t="shared" si="10"/>
        <v>#VALUE!</v>
      </c>
      <c r="BP26" s="35" t="e">
        <f t="shared" si="11"/>
        <v>#VALUE!</v>
      </c>
      <c r="BQ26" s="26" t="s">
        <v>134</v>
      </c>
      <c r="BR26" s="26" t="s">
        <v>134</v>
      </c>
      <c r="BS26" s="26" t="s">
        <v>134</v>
      </c>
      <c r="BT26" s="35" t="s">
        <v>134</v>
      </c>
      <c r="BU26" s="35" t="s">
        <v>134</v>
      </c>
      <c r="BV26" s="35" t="s">
        <v>134</v>
      </c>
      <c r="BW26" s="26" t="s">
        <v>134</v>
      </c>
      <c r="BX26" s="26" t="s">
        <v>134</v>
      </c>
      <c r="BY26" s="26" t="s">
        <v>134</v>
      </c>
      <c r="BZ26" s="27"/>
      <c r="CA26" s="35" t="s">
        <v>134</v>
      </c>
      <c r="CB26" s="35" t="s">
        <v>134</v>
      </c>
      <c r="CC26" s="35">
        <v>5.4315723570400003</v>
      </c>
      <c r="CD26" s="35" t="s">
        <v>134</v>
      </c>
      <c r="CE26" s="35" t="s">
        <v>134</v>
      </c>
      <c r="CF26" s="35">
        <v>72.349844505700005</v>
      </c>
      <c r="CG26" s="35" t="e">
        <f t="shared" si="12"/>
        <v>#VALUE!</v>
      </c>
      <c r="CH26" s="35" t="e">
        <f t="shared" si="13"/>
        <v>#VALUE!</v>
      </c>
      <c r="CI26" s="35">
        <f t="shared" si="14"/>
        <v>7.5073725370786104E-2</v>
      </c>
      <c r="CJ26" s="26" t="s">
        <v>134</v>
      </c>
      <c r="CK26" s="26" t="s">
        <v>134</v>
      </c>
      <c r="CL26" s="26">
        <v>16</v>
      </c>
      <c r="CM26" s="35" t="s">
        <v>134</v>
      </c>
      <c r="CN26" s="35" t="s">
        <v>134</v>
      </c>
      <c r="CO26" s="35">
        <v>4.0857151855499999E-2</v>
      </c>
      <c r="CP26" s="26" t="s">
        <v>134</v>
      </c>
      <c r="CQ26" s="26" t="s">
        <v>134</v>
      </c>
      <c r="CR26" s="26">
        <v>932</v>
      </c>
      <c r="CS26" s="26"/>
      <c r="CT26" s="35">
        <v>201710161900</v>
      </c>
      <c r="CU26" s="35">
        <v>201710162100</v>
      </c>
      <c r="CV26" s="35">
        <v>4.9316186827478896</v>
      </c>
      <c r="CW26" s="35">
        <v>5.0270880582260498</v>
      </c>
      <c r="CX26" s="35">
        <v>0.48518134691053399</v>
      </c>
      <c r="CY26" s="35">
        <v>253.128212330282</v>
      </c>
      <c r="CZ26" s="35">
        <v>244.945813113794</v>
      </c>
      <c r="DA26" s="35">
        <v>7.5011657465113197</v>
      </c>
      <c r="DC26" s="47">
        <f t="shared" si="15"/>
        <v>797.15345530070863</v>
      </c>
      <c r="DD26" s="47">
        <f t="shared" si="16"/>
        <v>76.935988122249952</v>
      </c>
    </row>
    <row r="27" spans="1:108" s="1" customFormat="1" ht="24" customHeight="1" x14ac:dyDescent="0.3">
      <c r="A27" s="3" t="s">
        <v>114</v>
      </c>
      <c r="B27" s="11">
        <v>33.717128000000002</v>
      </c>
      <c r="C27" s="11">
        <v>-117.70804699999999</v>
      </c>
      <c r="D27" s="23" t="str">
        <f t="shared" si="0"/>
        <v>ANG_CH4_00023</v>
      </c>
      <c r="E27" s="23" t="s">
        <v>20</v>
      </c>
      <c r="F27" s="23" t="s">
        <v>21</v>
      </c>
      <c r="G27" s="23">
        <f t="shared" si="17"/>
        <v>23</v>
      </c>
      <c r="H27" s="11">
        <v>33.717128000000002</v>
      </c>
      <c r="I27" s="11">
        <v>-117.70804699999999</v>
      </c>
      <c r="J27" s="3" t="s">
        <v>22</v>
      </c>
      <c r="K27" s="12" t="s">
        <v>36</v>
      </c>
      <c r="L27" s="12" t="s">
        <v>25</v>
      </c>
      <c r="M27" s="12" t="s">
        <v>24</v>
      </c>
      <c r="N27" s="1" t="s">
        <v>115</v>
      </c>
      <c r="O27" s="12" t="s">
        <v>28</v>
      </c>
      <c r="P27" s="12" t="s">
        <v>36</v>
      </c>
      <c r="Q27" s="12" t="s">
        <v>29</v>
      </c>
      <c r="R27" s="1" t="s">
        <v>116</v>
      </c>
      <c r="S27" s="3" t="str">
        <f t="shared" si="1"/>
        <v>10/01/16</v>
      </c>
      <c r="T27" s="3" t="str">
        <f t="shared" si="2"/>
        <v>18:45:52</v>
      </c>
      <c r="U27" s="22"/>
      <c r="V27" s="35">
        <v>0.39890100523400002</v>
      </c>
      <c r="W27" s="35">
        <v>0.39890100523400002</v>
      </c>
      <c r="X27" s="35">
        <v>0.39890100523400002</v>
      </c>
      <c r="Y27" s="35">
        <v>37.226334764500002</v>
      </c>
      <c r="Z27" s="35">
        <v>37.226334764500002</v>
      </c>
      <c r="AA27" s="35">
        <v>37.226334764500002</v>
      </c>
      <c r="AB27" s="35">
        <f t="shared" si="3"/>
        <v>1.0715559502634741E-2</v>
      </c>
      <c r="AC27" s="35">
        <f t="shared" si="4"/>
        <v>1.0715559502634741E-2</v>
      </c>
      <c r="AD27" s="35">
        <f t="shared" si="5"/>
        <v>1.0715559502634741E-2</v>
      </c>
      <c r="AE27" s="26">
        <v>198</v>
      </c>
      <c r="AF27" s="26">
        <v>136</v>
      </c>
      <c r="AG27" s="26">
        <v>73</v>
      </c>
      <c r="AH27" s="35">
        <v>0.28635642126600003</v>
      </c>
      <c r="AI27" s="35">
        <v>0.28635642126600003</v>
      </c>
      <c r="AJ27" s="35">
        <v>0.28635642126600003</v>
      </c>
      <c r="AK27" s="26">
        <v>50</v>
      </c>
      <c r="AL27" s="26">
        <v>50</v>
      </c>
      <c r="AM27" s="26">
        <v>50</v>
      </c>
      <c r="AN27" s="26"/>
      <c r="AO27" s="35">
        <v>0.124462143515</v>
      </c>
      <c r="AP27" s="35">
        <v>0.124462143515</v>
      </c>
      <c r="AQ27" s="35">
        <v>0.124462143515</v>
      </c>
      <c r="AR27" s="35">
        <v>17.4413302245</v>
      </c>
      <c r="AS27" s="35">
        <v>17.4413302245</v>
      </c>
      <c r="AT27" s="35">
        <v>17.4413302245</v>
      </c>
      <c r="AU27" s="35">
        <f t="shared" si="6"/>
        <v>7.1360465006371394E-3</v>
      </c>
      <c r="AV27" s="35">
        <f t="shared" si="7"/>
        <v>7.1360465006371394E-3</v>
      </c>
      <c r="AW27" s="35">
        <f t="shared" si="8"/>
        <v>7.1360465006371394E-3</v>
      </c>
      <c r="AX27" s="26">
        <v>77</v>
      </c>
      <c r="AY27" s="26">
        <v>46</v>
      </c>
      <c r="AZ27" s="26">
        <v>28</v>
      </c>
      <c r="BA27" s="35">
        <v>0.67082039324999998</v>
      </c>
      <c r="BB27" s="35">
        <v>0.67082039324999998</v>
      </c>
      <c r="BC27" s="35">
        <v>0.67082039324999998</v>
      </c>
      <c r="BD27" s="26">
        <v>10</v>
      </c>
      <c r="BE27" s="26">
        <v>10</v>
      </c>
      <c r="BF27" s="26">
        <v>10</v>
      </c>
      <c r="BG27" s="27"/>
      <c r="BH27" s="35">
        <v>2.70879818471</v>
      </c>
      <c r="BI27" s="35">
        <v>2.70879818471</v>
      </c>
      <c r="BJ27" s="35">
        <v>2.70879818471</v>
      </c>
      <c r="BK27" s="35">
        <v>0</v>
      </c>
      <c r="BL27" s="35">
        <v>0</v>
      </c>
      <c r="BM27" s="35">
        <v>0</v>
      </c>
      <c r="BN27" s="35" t="e">
        <f t="shared" si="9"/>
        <v>#DIV/0!</v>
      </c>
      <c r="BO27" s="35" t="e">
        <f t="shared" si="10"/>
        <v>#DIV/0!</v>
      </c>
      <c r="BP27" s="35" t="e">
        <f t="shared" si="11"/>
        <v>#DIV/0!</v>
      </c>
      <c r="BQ27" s="26">
        <v>0</v>
      </c>
      <c r="BR27" s="26">
        <v>0</v>
      </c>
      <c r="BS27" s="26">
        <v>0</v>
      </c>
      <c r="BT27" s="35">
        <v>0</v>
      </c>
      <c r="BU27" s="35">
        <v>0</v>
      </c>
      <c r="BV27" s="35">
        <v>0</v>
      </c>
      <c r="BW27" s="26">
        <v>17273</v>
      </c>
      <c r="BX27" s="26">
        <v>17273</v>
      </c>
      <c r="BY27" s="26">
        <v>17273</v>
      </c>
      <c r="BZ27" s="27"/>
      <c r="CA27" s="35">
        <v>0.124462143515</v>
      </c>
      <c r="CB27" s="35">
        <v>0.124462143515</v>
      </c>
      <c r="CC27" s="35">
        <v>0.124462143515</v>
      </c>
      <c r="CD27" s="35">
        <v>17.4413302245</v>
      </c>
      <c r="CE27" s="35">
        <v>17.4413302245</v>
      </c>
      <c r="CF27" s="35">
        <v>17.4413302245</v>
      </c>
      <c r="CG27" s="35">
        <f t="shared" si="12"/>
        <v>7.1360465006371394E-3</v>
      </c>
      <c r="CH27" s="35">
        <f t="shared" si="13"/>
        <v>7.1360465006371394E-3</v>
      </c>
      <c r="CI27" s="35">
        <f t="shared" si="14"/>
        <v>7.1360465006371394E-3</v>
      </c>
      <c r="CJ27" s="26">
        <v>77</v>
      </c>
      <c r="CK27" s="26">
        <v>46</v>
      </c>
      <c r="CL27" s="26">
        <v>28</v>
      </c>
      <c r="CM27" s="35">
        <v>0.67082039324999998</v>
      </c>
      <c r="CN27" s="35">
        <v>0.67082039324999998</v>
      </c>
      <c r="CO27" s="35">
        <v>0.67082039324999998</v>
      </c>
      <c r="CP27" s="26">
        <v>10</v>
      </c>
      <c r="CQ27" s="26">
        <v>10</v>
      </c>
      <c r="CR27" s="26">
        <v>10</v>
      </c>
      <c r="CS27" s="26"/>
      <c r="CT27" s="35">
        <v>201610011700</v>
      </c>
      <c r="CU27" s="35">
        <v>201610011900</v>
      </c>
      <c r="CV27" s="35">
        <v>1.6801680407919</v>
      </c>
      <c r="CW27" s="35">
        <v>1.88587420423565</v>
      </c>
      <c r="CX27" s="35">
        <v>0.52912328839316103</v>
      </c>
      <c r="CY27" s="35">
        <v>222.24479369452499</v>
      </c>
      <c r="CZ27" s="35">
        <v>235.06694382251399</v>
      </c>
      <c r="DA27" s="35">
        <v>15.1761132972997</v>
      </c>
      <c r="DC27" s="47">
        <f t="shared" si="15"/>
        <v>48.447669656799583</v>
      </c>
      <c r="DD27" s="47">
        <f t="shared" si="16"/>
        <v>13.593054205957079</v>
      </c>
    </row>
    <row r="28" spans="1:108" s="1" customFormat="1" ht="24" customHeight="1" x14ac:dyDescent="0.3">
      <c r="A28" s="3" t="s">
        <v>114</v>
      </c>
      <c r="B28" s="11">
        <v>33.717128000000002</v>
      </c>
      <c r="C28" s="11">
        <v>-117.70804699999999</v>
      </c>
      <c r="D28" s="23" t="str">
        <f t="shared" si="0"/>
        <v>ANG_CH4_00024</v>
      </c>
      <c r="E28" s="23" t="s">
        <v>20</v>
      </c>
      <c r="F28" s="23" t="s">
        <v>21</v>
      </c>
      <c r="G28" s="23">
        <f t="shared" si="17"/>
        <v>24</v>
      </c>
      <c r="H28" s="11">
        <v>33.717292</v>
      </c>
      <c r="I28" s="11">
        <v>-117.70826700000001</v>
      </c>
      <c r="J28" s="3" t="s">
        <v>22</v>
      </c>
      <c r="K28" s="12" t="s">
        <v>36</v>
      </c>
      <c r="L28" s="12" t="s">
        <v>25</v>
      </c>
      <c r="M28" s="12" t="s">
        <v>24</v>
      </c>
      <c r="N28" s="1" t="s">
        <v>117</v>
      </c>
      <c r="O28" s="12" t="s">
        <v>28</v>
      </c>
      <c r="P28" s="12" t="s">
        <v>36</v>
      </c>
      <c r="Q28" s="12" t="s">
        <v>29</v>
      </c>
      <c r="R28" s="1" t="s">
        <v>118</v>
      </c>
      <c r="S28" s="3" t="str">
        <f t="shared" si="1"/>
        <v>10/01/16</v>
      </c>
      <c r="T28" s="3" t="str">
        <f t="shared" si="2"/>
        <v>18:50:35</v>
      </c>
      <c r="U28" s="22"/>
      <c r="V28" s="35">
        <v>0.28902124248700001</v>
      </c>
      <c r="W28" s="35">
        <v>0.28902124248700001</v>
      </c>
      <c r="X28" s="35">
        <v>0.28902124248700001</v>
      </c>
      <c r="Y28" s="35">
        <v>32.512305362699998</v>
      </c>
      <c r="Z28" s="35">
        <v>32.512305362699998</v>
      </c>
      <c r="AA28" s="35">
        <v>32.512305362699998</v>
      </c>
      <c r="AB28" s="35">
        <f t="shared" si="3"/>
        <v>8.8895954704762935E-3</v>
      </c>
      <c r="AC28" s="35">
        <f t="shared" si="4"/>
        <v>8.8895954704762935E-3</v>
      </c>
      <c r="AD28" s="35">
        <f t="shared" si="5"/>
        <v>8.8895954704762935E-3</v>
      </c>
      <c r="AE28" s="26">
        <v>496</v>
      </c>
      <c r="AF28" s="26">
        <v>363</v>
      </c>
      <c r="AG28" s="26">
        <v>215</v>
      </c>
      <c r="AH28" s="35">
        <v>0.46313825303</v>
      </c>
      <c r="AI28" s="35">
        <v>0.46313825303</v>
      </c>
      <c r="AJ28" s="35">
        <v>0.46313825303</v>
      </c>
      <c r="AK28" s="26">
        <v>26</v>
      </c>
      <c r="AL28" s="26">
        <v>26</v>
      </c>
      <c r="AM28" s="26">
        <v>26</v>
      </c>
      <c r="AN28" s="26"/>
      <c r="AO28" s="35">
        <v>0.160543334555</v>
      </c>
      <c r="AP28" s="35">
        <v>0.160543334555</v>
      </c>
      <c r="AQ28" s="35">
        <v>0.160543334555</v>
      </c>
      <c r="AR28" s="35">
        <v>20.562587385800001</v>
      </c>
      <c r="AS28" s="35">
        <v>20.562587385800001</v>
      </c>
      <c r="AT28" s="35">
        <v>20.562587385800001</v>
      </c>
      <c r="AU28" s="35">
        <f t="shared" si="6"/>
        <v>7.8075453999464648E-3</v>
      </c>
      <c r="AV28" s="35">
        <f t="shared" si="7"/>
        <v>7.8075453999464648E-3</v>
      </c>
      <c r="AW28" s="35">
        <f t="shared" si="8"/>
        <v>7.8075453999464648E-3</v>
      </c>
      <c r="AX28" s="26">
        <v>246</v>
      </c>
      <c r="AY28" s="26">
        <v>183</v>
      </c>
      <c r="AZ28" s="26">
        <v>103</v>
      </c>
      <c r="BA28" s="35">
        <v>0.69234300962399997</v>
      </c>
      <c r="BB28" s="35">
        <v>0.69234300962399997</v>
      </c>
      <c r="BC28" s="35">
        <v>0.69234300962399997</v>
      </c>
      <c r="BD28" s="26">
        <v>11</v>
      </c>
      <c r="BE28" s="26">
        <v>11</v>
      </c>
      <c r="BF28" s="26">
        <v>11</v>
      </c>
      <c r="BG28" s="27"/>
      <c r="BH28" s="35" t="s">
        <v>134</v>
      </c>
      <c r="BI28" s="35" t="s">
        <v>134</v>
      </c>
      <c r="BJ28" s="35" t="s">
        <v>134</v>
      </c>
      <c r="BK28" s="35" t="s">
        <v>134</v>
      </c>
      <c r="BL28" s="35" t="s">
        <v>134</v>
      </c>
      <c r="BM28" s="35" t="s">
        <v>134</v>
      </c>
      <c r="BN28" s="35" t="e">
        <f t="shared" si="9"/>
        <v>#VALUE!</v>
      </c>
      <c r="BO28" s="35" t="e">
        <f t="shared" si="10"/>
        <v>#VALUE!</v>
      </c>
      <c r="BP28" s="35" t="e">
        <f t="shared" si="11"/>
        <v>#VALUE!</v>
      </c>
      <c r="BQ28" s="26" t="s">
        <v>134</v>
      </c>
      <c r="BR28" s="26" t="s">
        <v>134</v>
      </c>
      <c r="BS28" s="26" t="s">
        <v>134</v>
      </c>
      <c r="BT28" s="35" t="s">
        <v>134</v>
      </c>
      <c r="BU28" s="35" t="s">
        <v>134</v>
      </c>
      <c r="BV28" s="35" t="s">
        <v>134</v>
      </c>
      <c r="BW28" s="26" t="s">
        <v>134</v>
      </c>
      <c r="BX28" s="26" t="s">
        <v>134</v>
      </c>
      <c r="BY28" s="26" t="s">
        <v>134</v>
      </c>
      <c r="BZ28" s="27"/>
      <c r="CA28" s="35">
        <v>0.160543334555</v>
      </c>
      <c r="CB28" s="35">
        <v>0.160543334555</v>
      </c>
      <c r="CC28" s="35">
        <v>0.160543334555</v>
      </c>
      <c r="CD28" s="35">
        <v>20.562587385800001</v>
      </c>
      <c r="CE28" s="35">
        <v>20.562587385800001</v>
      </c>
      <c r="CF28" s="35">
        <v>20.562587385800001</v>
      </c>
      <c r="CG28" s="35">
        <f t="shared" si="12"/>
        <v>7.8075453999464648E-3</v>
      </c>
      <c r="CH28" s="35">
        <f t="shared" si="13"/>
        <v>7.8075453999464648E-3</v>
      </c>
      <c r="CI28" s="35">
        <f t="shared" si="14"/>
        <v>7.8075453999464648E-3</v>
      </c>
      <c r="CJ28" s="26">
        <v>246</v>
      </c>
      <c r="CK28" s="26">
        <v>183</v>
      </c>
      <c r="CL28" s="26">
        <v>103</v>
      </c>
      <c r="CM28" s="35">
        <v>0.69234300962399997</v>
      </c>
      <c r="CN28" s="35">
        <v>0.69234300962399997</v>
      </c>
      <c r="CO28" s="35">
        <v>0.69234300962399997</v>
      </c>
      <c r="CP28" s="26">
        <v>11</v>
      </c>
      <c r="CQ28" s="26">
        <v>11</v>
      </c>
      <c r="CR28" s="26">
        <v>11</v>
      </c>
      <c r="CS28" s="26"/>
      <c r="CT28" s="35">
        <v>201610011700</v>
      </c>
      <c r="CU28" s="35">
        <v>201610011900</v>
      </c>
      <c r="CV28" s="35">
        <v>1.6801680407919</v>
      </c>
      <c r="CW28" s="35">
        <v>1.88587420423565</v>
      </c>
      <c r="CX28" s="35">
        <v>0.52912328839316103</v>
      </c>
      <c r="CY28" s="35">
        <v>222.24479369452499</v>
      </c>
      <c r="CZ28" s="35">
        <v>235.06694382251399</v>
      </c>
      <c r="DA28" s="35">
        <v>15.1761132972997</v>
      </c>
      <c r="DC28" s="47">
        <f t="shared" si="15"/>
        <v>53.006574485367892</v>
      </c>
      <c r="DD28" s="47">
        <f t="shared" si="16"/>
        <v>14.872154746674854</v>
      </c>
    </row>
    <row r="29" spans="1:108" s="1" customFormat="1" ht="24" customHeight="1" x14ac:dyDescent="0.3">
      <c r="A29" s="3" t="s">
        <v>119</v>
      </c>
      <c r="B29" s="11">
        <v>33.722039000000002</v>
      </c>
      <c r="C29" s="11">
        <v>-117.697231</v>
      </c>
      <c r="D29" s="23" t="str">
        <f t="shared" si="0"/>
        <v>ANG_CH4_00025</v>
      </c>
      <c r="E29" s="23" t="s">
        <v>20</v>
      </c>
      <c r="F29" s="23" t="s">
        <v>21</v>
      </c>
      <c r="G29" s="23">
        <f t="shared" si="17"/>
        <v>25</v>
      </c>
      <c r="H29" s="11">
        <v>33.722039000000002</v>
      </c>
      <c r="I29" s="11">
        <v>-117.697231</v>
      </c>
      <c r="J29" s="3" t="s">
        <v>22</v>
      </c>
      <c r="K29" s="12" t="s">
        <v>36</v>
      </c>
      <c r="L29" s="12" t="s">
        <v>25</v>
      </c>
      <c r="M29" s="12" t="s">
        <v>24</v>
      </c>
      <c r="N29" s="1" t="s">
        <v>120</v>
      </c>
      <c r="O29" s="12" t="s">
        <v>28</v>
      </c>
      <c r="P29" s="12" t="s">
        <v>36</v>
      </c>
      <c r="Q29" s="12" t="s">
        <v>29</v>
      </c>
      <c r="R29" s="1" t="s">
        <v>116</v>
      </c>
      <c r="S29" s="3" t="str">
        <f t="shared" si="1"/>
        <v>10/01/16</v>
      </c>
      <c r="T29" s="3" t="str">
        <f t="shared" si="2"/>
        <v>18:45:52</v>
      </c>
      <c r="U29" s="22"/>
      <c r="V29" s="35">
        <v>0.65744234373400001</v>
      </c>
      <c r="W29" s="35">
        <v>0.71880487463700005</v>
      </c>
      <c r="X29" s="35">
        <v>1.81172109445</v>
      </c>
      <c r="Y29" s="35">
        <v>70.007142492699998</v>
      </c>
      <c r="Z29" s="35">
        <v>80.263815010299993</v>
      </c>
      <c r="AA29" s="35">
        <v>37.8565714243</v>
      </c>
      <c r="AB29" s="35">
        <f t="shared" si="3"/>
        <v>9.3910752578217991E-3</v>
      </c>
      <c r="AC29" s="35">
        <f t="shared" si="4"/>
        <v>8.9555283977563009E-3</v>
      </c>
      <c r="AD29" s="35">
        <f t="shared" si="5"/>
        <v>4.785750600983011E-2</v>
      </c>
      <c r="AE29" s="26">
        <v>122</v>
      </c>
      <c r="AF29" s="26">
        <v>87</v>
      </c>
      <c r="AG29" s="26">
        <v>38</v>
      </c>
      <c r="AH29" s="35">
        <v>0.23828162863399999</v>
      </c>
      <c r="AI29" s="35">
        <v>0.24500554032399999</v>
      </c>
      <c r="AJ29" s="35">
        <v>3.9458590185800002E-2</v>
      </c>
      <c r="AK29" s="26">
        <v>113</v>
      </c>
      <c r="AL29" s="26">
        <v>126</v>
      </c>
      <c r="AM29" s="26">
        <v>369</v>
      </c>
      <c r="AN29" s="26"/>
      <c r="AO29" s="35">
        <v>0.23580308757599999</v>
      </c>
      <c r="AP29" s="35">
        <v>0.242743248184</v>
      </c>
      <c r="AQ29" s="35">
        <v>0.242743248184</v>
      </c>
      <c r="AR29" s="35">
        <v>44.882958904200002</v>
      </c>
      <c r="AS29" s="35">
        <v>44.882958904200002</v>
      </c>
      <c r="AT29" s="35">
        <v>44.882958904200002</v>
      </c>
      <c r="AU29" s="35">
        <f t="shared" si="6"/>
        <v>5.2537331168229706E-3</v>
      </c>
      <c r="AV29" s="35">
        <f t="shared" si="7"/>
        <v>5.4083610820338515E-3</v>
      </c>
      <c r="AW29" s="35">
        <f t="shared" si="8"/>
        <v>5.4083610820338515E-3</v>
      </c>
      <c r="AX29" s="26">
        <v>15</v>
      </c>
      <c r="AY29" s="26">
        <v>14</v>
      </c>
      <c r="AZ29" s="26">
        <v>12</v>
      </c>
      <c r="BA29" s="35">
        <v>0.75055115224500002</v>
      </c>
      <c r="BB29" s="35">
        <v>0.71927818756799999</v>
      </c>
      <c r="BC29" s="35">
        <v>0.71927818756799999</v>
      </c>
      <c r="BD29" s="26">
        <v>23</v>
      </c>
      <c r="BE29" s="26">
        <v>24</v>
      </c>
      <c r="BF29" s="26">
        <v>24</v>
      </c>
      <c r="BG29" s="27"/>
      <c r="BH29" s="35">
        <v>11.077069890100001</v>
      </c>
      <c r="BI29" s="35">
        <v>11.077069890100001</v>
      </c>
      <c r="BJ29" s="35">
        <v>11.077069890100001</v>
      </c>
      <c r="BK29" s="35">
        <v>0</v>
      </c>
      <c r="BL29" s="35">
        <v>0</v>
      </c>
      <c r="BM29" s="35">
        <v>0</v>
      </c>
      <c r="BN29" s="35" t="e">
        <f t="shared" si="9"/>
        <v>#DIV/0!</v>
      </c>
      <c r="BO29" s="35" t="e">
        <f t="shared" si="10"/>
        <v>#DIV/0!</v>
      </c>
      <c r="BP29" s="35" t="e">
        <f t="shared" si="11"/>
        <v>#DIV/0!</v>
      </c>
      <c r="BQ29" s="26">
        <v>0</v>
      </c>
      <c r="BR29" s="26">
        <v>0</v>
      </c>
      <c r="BS29" s="26">
        <v>0</v>
      </c>
      <c r="BT29" s="35">
        <v>0</v>
      </c>
      <c r="BU29" s="35">
        <v>0</v>
      </c>
      <c r="BV29" s="35">
        <v>0</v>
      </c>
      <c r="BW29" s="26">
        <v>17273</v>
      </c>
      <c r="BX29" s="26">
        <v>17273</v>
      </c>
      <c r="BY29" s="26">
        <v>17273</v>
      </c>
      <c r="BZ29" s="27"/>
      <c r="CA29" s="35">
        <v>0.23580308757599999</v>
      </c>
      <c r="CB29" s="35">
        <v>0.242743248184</v>
      </c>
      <c r="CC29" s="35">
        <v>0.242743248184</v>
      </c>
      <c r="CD29" s="35">
        <v>44.882958904200002</v>
      </c>
      <c r="CE29" s="35">
        <v>44.882958904200002</v>
      </c>
      <c r="CF29" s="35">
        <v>44.882958904200002</v>
      </c>
      <c r="CG29" s="35">
        <f t="shared" si="12"/>
        <v>5.2537331168229706E-3</v>
      </c>
      <c r="CH29" s="35">
        <f t="shared" si="13"/>
        <v>5.4083610820338515E-3</v>
      </c>
      <c r="CI29" s="35">
        <f t="shared" si="14"/>
        <v>5.4083610820338515E-3</v>
      </c>
      <c r="CJ29" s="26">
        <v>15</v>
      </c>
      <c r="CK29" s="26">
        <v>14</v>
      </c>
      <c r="CL29" s="26">
        <v>12</v>
      </c>
      <c r="CM29" s="35">
        <v>0.75055115224500002</v>
      </c>
      <c r="CN29" s="35">
        <v>0.71927818756799999</v>
      </c>
      <c r="CO29" s="35">
        <v>0.71927818756799999</v>
      </c>
      <c r="CP29" s="26">
        <v>23</v>
      </c>
      <c r="CQ29" s="26">
        <v>24</v>
      </c>
      <c r="CR29" s="26">
        <v>24</v>
      </c>
      <c r="CS29" s="26"/>
      <c r="CT29" s="35">
        <v>201610011700</v>
      </c>
      <c r="CU29" s="35">
        <v>201610011900</v>
      </c>
      <c r="CV29" s="35">
        <v>1.6801680407919</v>
      </c>
      <c r="CW29" s="35">
        <v>1.88587420423565</v>
      </c>
      <c r="CX29" s="35">
        <v>0.52912328839316103</v>
      </c>
      <c r="CY29" s="35">
        <v>222.24479369452499</v>
      </c>
      <c r="CZ29" s="35">
        <v>235.06694382251399</v>
      </c>
      <c r="DA29" s="35">
        <v>15.1761132972997</v>
      </c>
      <c r="DC29" s="47">
        <f t="shared" si="15"/>
        <v>36.718159146478733</v>
      </c>
      <c r="DD29" s="47">
        <f t="shared" si="16"/>
        <v>10.302083281956044</v>
      </c>
    </row>
    <row r="30" spans="1:108" s="1" customFormat="1" ht="24" customHeight="1" x14ac:dyDescent="0.3">
      <c r="A30" s="3" t="s">
        <v>119</v>
      </c>
      <c r="B30" s="11">
        <v>33.722039000000002</v>
      </c>
      <c r="C30" s="11">
        <v>-117.697231</v>
      </c>
      <c r="D30" s="23" t="str">
        <f t="shared" si="0"/>
        <v>ANG_CH4_00026</v>
      </c>
      <c r="E30" s="23" t="s">
        <v>20</v>
      </c>
      <c r="F30" s="23" t="s">
        <v>21</v>
      </c>
      <c r="G30" s="23">
        <f t="shared" si="17"/>
        <v>26</v>
      </c>
      <c r="H30" s="11">
        <v>33.722039000000002</v>
      </c>
      <c r="I30" s="11">
        <v>-117.697231</v>
      </c>
      <c r="J30" s="3" t="s">
        <v>22</v>
      </c>
      <c r="K30" s="12" t="s">
        <v>36</v>
      </c>
      <c r="L30" s="12" t="s">
        <v>25</v>
      </c>
      <c r="M30" s="12" t="s">
        <v>24</v>
      </c>
      <c r="N30" s="1" t="s">
        <v>121</v>
      </c>
      <c r="O30" s="12" t="s">
        <v>28</v>
      </c>
      <c r="P30" s="12" t="s">
        <v>36</v>
      </c>
      <c r="Q30" s="12" t="s">
        <v>29</v>
      </c>
      <c r="R30" s="1" t="s">
        <v>122</v>
      </c>
      <c r="S30" s="3" t="str">
        <f t="shared" si="1"/>
        <v>10/01/16</v>
      </c>
      <c r="T30" s="3" t="str">
        <f t="shared" si="2"/>
        <v>18:56:08</v>
      </c>
      <c r="U30" s="22"/>
      <c r="V30" s="35">
        <v>5.4530587999</v>
      </c>
      <c r="W30" s="35">
        <v>5.3260472801700001</v>
      </c>
      <c r="X30" s="35">
        <v>6.0498037981000001</v>
      </c>
      <c r="Y30" s="35">
        <v>142.17123478400001</v>
      </c>
      <c r="Z30" s="35">
        <v>126.90929832</v>
      </c>
      <c r="AA30" s="35">
        <v>137.71049342699999</v>
      </c>
      <c r="AB30" s="35">
        <f t="shared" si="3"/>
        <v>3.835557036685236E-2</v>
      </c>
      <c r="AC30" s="35">
        <f t="shared" si="4"/>
        <v>4.1967352673721724E-2</v>
      </c>
      <c r="AD30" s="35">
        <f t="shared" si="5"/>
        <v>4.3931320319514994E-2</v>
      </c>
      <c r="AE30" s="26">
        <v>171</v>
      </c>
      <c r="AF30" s="26">
        <v>130</v>
      </c>
      <c r="AG30" s="26">
        <v>67</v>
      </c>
      <c r="AH30" s="35">
        <v>2.9835939389300001E-2</v>
      </c>
      <c r="AI30" s="35">
        <v>2.7315231768499999E-2</v>
      </c>
      <c r="AJ30" s="35">
        <v>2.6021899326800001E-2</v>
      </c>
      <c r="AK30" s="26">
        <v>2803</v>
      </c>
      <c r="AL30" s="26">
        <v>2733</v>
      </c>
      <c r="AM30" s="26">
        <v>3113</v>
      </c>
      <c r="AN30" s="26"/>
      <c r="AO30" s="35">
        <v>0.329212177439</v>
      </c>
      <c r="AP30" s="35">
        <v>1.94471928112</v>
      </c>
      <c r="AQ30" s="35">
        <v>2.1197424642399998</v>
      </c>
      <c r="AR30" s="35">
        <v>63.266499824199997</v>
      </c>
      <c r="AS30" s="35">
        <v>145.54621259199999</v>
      </c>
      <c r="AT30" s="35">
        <v>144.53999446500001</v>
      </c>
      <c r="AU30" s="35">
        <f t="shared" si="6"/>
        <v>5.2035781709718265E-3</v>
      </c>
      <c r="AV30" s="35">
        <f t="shared" si="7"/>
        <v>1.3361524470385926E-2</v>
      </c>
      <c r="AW30" s="35">
        <f t="shared" si="8"/>
        <v>1.4665438947095643E-2</v>
      </c>
      <c r="AX30" s="26">
        <v>55</v>
      </c>
      <c r="AY30" s="26">
        <v>5</v>
      </c>
      <c r="AZ30" s="26">
        <v>3</v>
      </c>
      <c r="BA30" s="35">
        <v>0.40896250694300001</v>
      </c>
      <c r="BB30" s="35">
        <v>0.127025844469</v>
      </c>
      <c r="BC30" s="35">
        <v>0.115993896529</v>
      </c>
      <c r="BD30" s="26">
        <v>91</v>
      </c>
      <c r="BE30" s="26">
        <v>674</v>
      </c>
      <c r="BF30" s="26">
        <v>733</v>
      </c>
      <c r="BG30" s="27"/>
      <c r="BH30" s="35">
        <v>9.66135093055E-2</v>
      </c>
      <c r="BI30" s="35">
        <v>9.66135093055E-2</v>
      </c>
      <c r="BJ30" s="35">
        <v>9.66135093055E-2</v>
      </c>
      <c r="BK30" s="35">
        <v>12.020815280200001</v>
      </c>
      <c r="BL30" s="35">
        <v>12.020815280200001</v>
      </c>
      <c r="BM30" s="35">
        <v>12.020815280200001</v>
      </c>
      <c r="BN30" s="35">
        <f t="shared" si="9"/>
        <v>8.0371844216453638E-3</v>
      </c>
      <c r="BO30" s="35">
        <f t="shared" si="10"/>
        <v>8.0371844216453638E-3</v>
      </c>
      <c r="BP30" s="35">
        <f t="shared" si="11"/>
        <v>8.0371844216453638E-3</v>
      </c>
      <c r="BQ30" s="26">
        <v>1</v>
      </c>
      <c r="BR30" s="26">
        <v>1</v>
      </c>
      <c r="BS30" s="26">
        <v>1</v>
      </c>
      <c r="BT30" s="35">
        <v>0.39283710065900002</v>
      </c>
      <c r="BU30" s="35">
        <v>0.39283710065900002</v>
      </c>
      <c r="BV30" s="35">
        <v>0.39283710065900002</v>
      </c>
      <c r="BW30" s="26">
        <v>18</v>
      </c>
      <c r="BX30" s="26">
        <v>18</v>
      </c>
      <c r="BY30" s="26">
        <v>18</v>
      </c>
      <c r="BZ30" s="27"/>
      <c r="CA30" s="35">
        <v>0.329212177439</v>
      </c>
      <c r="CB30" s="35">
        <v>1.6271175636199999</v>
      </c>
      <c r="CC30" s="35">
        <v>1.7023132378300001</v>
      </c>
      <c r="CD30" s="35">
        <v>63.266499824199997</v>
      </c>
      <c r="CE30" s="35">
        <v>71.197331410700002</v>
      </c>
      <c r="CF30" s="35">
        <v>65.664906913799996</v>
      </c>
      <c r="CG30" s="35">
        <f t="shared" si="12"/>
        <v>5.2035781709718265E-3</v>
      </c>
      <c r="CH30" s="35">
        <f t="shared" si="13"/>
        <v>2.285363132831501E-2</v>
      </c>
      <c r="CI30" s="35">
        <f t="shared" si="14"/>
        <v>2.5924246570008396E-2</v>
      </c>
      <c r="CJ30" s="26">
        <v>55</v>
      </c>
      <c r="CK30" s="26">
        <v>5</v>
      </c>
      <c r="CL30" s="26">
        <v>3</v>
      </c>
      <c r="CM30" s="35">
        <v>0.40896250694300001</v>
      </c>
      <c r="CN30" s="35">
        <v>7.4256707770799998E-2</v>
      </c>
      <c r="CO30" s="35">
        <v>6.5468501409600005E-2</v>
      </c>
      <c r="CP30" s="26">
        <v>91</v>
      </c>
      <c r="CQ30" s="26">
        <v>564</v>
      </c>
      <c r="CR30" s="26">
        <v>590</v>
      </c>
      <c r="CS30" s="26"/>
      <c r="CT30" s="35">
        <v>201610011700</v>
      </c>
      <c r="CU30" s="35">
        <v>201610011900</v>
      </c>
      <c r="CV30" s="35">
        <v>1.6801680407919</v>
      </c>
      <c r="CW30" s="35">
        <v>1.88587420423565</v>
      </c>
      <c r="CX30" s="35">
        <v>0.52912328839316103</v>
      </c>
      <c r="CY30" s="35">
        <v>222.24479369452499</v>
      </c>
      <c r="CZ30" s="35">
        <v>235.06694382251399</v>
      </c>
      <c r="DA30" s="35">
        <v>15.1761132972997</v>
      </c>
      <c r="DC30" s="47">
        <f t="shared" si="15"/>
        <v>99.565822814833822</v>
      </c>
      <c r="DD30" s="47">
        <f t="shared" si="16"/>
        <v>27.935371013098983</v>
      </c>
    </row>
    <row r="31" spans="1:108" s="1" customFormat="1" ht="24" customHeight="1" x14ac:dyDescent="0.3">
      <c r="A31" s="3" t="s">
        <v>123</v>
      </c>
      <c r="B31" s="11">
        <v>33.721643999999998</v>
      </c>
      <c r="C31" s="11">
        <v>-117.701161</v>
      </c>
      <c r="D31" s="23" t="str">
        <f t="shared" si="0"/>
        <v>ANG_CH4_00027</v>
      </c>
      <c r="E31" s="23" t="s">
        <v>20</v>
      </c>
      <c r="F31" s="23" t="s">
        <v>21</v>
      </c>
      <c r="G31" s="23">
        <f t="shared" si="17"/>
        <v>27</v>
      </c>
      <c r="H31" s="11">
        <v>33.721643999999998</v>
      </c>
      <c r="I31" s="11">
        <v>-117.701161</v>
      </c>
      <c r="J31" s="3" t="s">
        <v>26</v>
      </c>
      <c r="K31" s="12" t="s">
        <v>36</v>
      </c>
      <c r="L31" s="12" t="s">
        <v>25</v>
      </c>
      <c r="M31" s="12" t="s">
        <v>24</v>
      </c>
      <c r="N31" s="1" t="s">
        <v>124</v>
      </c>
      <c r="O31" s="12" t="s">
        <v>28</v>
      </c>
      <c r="P31" s="12" t="s">
        <v>36</v>
      </c>
      <c r="Q31" s="12" t="s">
        <v>29</v>
      </c>
      <c r="R31" s="1" t="s">
        <v>116</v>
      </c>
      <c r="S31" s="3" t="str">
        <f t="shared" si="1"/>
        <v>10/01/16</v>
      </c>
      <c r="T31" s="3" t="str">
        <f t="shared" si="2"/>
        <v>18:45:52</v>
      </c>
      <c r="U31" s="22"/>
      <c r="V31" s="35">
        <v>6.5520309354700004</v>
      </c>
      <c r="W31" s="35">
        <v>7.0016752652500003</v>
      </c>
      <c r="X31" s="35">
        <v>7.3600632664400001</v>
      </c>
      <c r="Y31" s="35">
        <v>133.84319183299999</v>
      </c>
      <c r="Z31" s="35">
        <v>135.59941002799999</v>
      </c>
      <c r="AA31" s="35">
        <v>37.8565714243</v>
      </c>
      <c r="AB31" s="35">
        <f t="shared" si="3"/>
        <v>4.8953038594933974E-2</v>
      </c>
      <c r="AC31" s="35">
        <f t="shared" si="4"/>
        <v>5.1634997997441291E-2</v>
      </c>
      <c r="AD31" s="35">
        <f t="shared" si="5"/>
        <v>0.19441970018752414</v>
      </c>
      <c r="AE31" s="26">
        <v>124</v>
      </c>
      <c r="AF31" s="26">
        <v>89</v>
      </c>
      <c r="AG31" s="26">
        <v>38</v>
      </c>
      <c r="AH31" s="35">
        <v>3.4182038980699998E-2</v>
      </c>
      <c r="AI31" s="35">
        <v>3.2413685047599998E-2</v>
      </c>
      <c r="AJ31" s="35">
        <v>8.6053308383899994E-3</v>
      </c>
      <c r="AK31" s="26">
        <v>1506</v>
      </c>
      <c r="AL31" s="26">
        <v>1609</v>
      </c>
      <c r="AM31" s="26">
        <v>1692</v>
      </c>
      <c r="AN31" s="26"/>
      <c r="AO31" s="35" t="s">
        <v>134</v>
      </c>
      <c r="AP31" s="35">
        <v>1.9576131568399999</v>
      </c>
      <c r="AQ31" s="35">
        <v>1.98337108847</v>
      </c>
      <c r="AR31" s="35" t="s">
        <v>134</v>
      </c>
      <c r="AS31" s="35">
        <v>100.462331249</v>
      </c>
      <c r="AT31" s="35">
        <v>128.640895519</v>
      </c>
      <c r="AU31" s="35" t="e">
        <f t="shared" si="6"/>
        <v>#VALUE!</v>
      </c>
      <c r="AV31" s="35">
        <f t="shared" si="7"/>
        <v>1.9486041509309351E-2</v>
      </c>
      <c r="AW31" s="35">
        <f t="shared" si="8"/>
        <v>1.5417889314810158E-2</v>
      </c>
      <c r="AX31" s="26" t="s">
        <v>134</v>
      </c>
      <c r="AY31" s="26">
        <v>15</v>
      </c>
      <c r="AZ31" s="26">
        <v>11</v>
      </c>
      <c r="BA31" s="35" t="s">
        <v>134</v>
      </c>
      <c r="BB31" s="35">
        <v>0.12586110153999999</v>
      </c>
      <c r="BC31" s="35">
        <v>0.15909089230699999</v>
      </c>
      <c r="BD31" s="26" t="s">
        <v>134</v>
      </c>
      <c r="BE31" s="26">
        <v>307</v>
      </c>
      <c r="BF31" s="26">
        <v>311</v>
      </c>
      <c r="BG31" s="27"/>
      <c r="BH31" s="35">
        <v>18.3209731026</v>
      </c>
      <c r="BI31" s="35">
        <v>18.3209731026</v>
      </c>
      <c r="BJ31" s="35">
        <v>18.3209731026</v>
      </c>
      <c r="BK31" s="35">
        <v>0</v>
      </c>
      <c r="BL31" s="35">
        <v>0</v>
      </c>
      <c r="BM31" s="35">
        <v>0</v>
      </c>
      <c r="BN31" s="35" t="e">
        <f t="shared" si="9"/>
        <v>#DIV/0!</v>
      </c>
      <c r="BO31" s="35" t="e">
        <f t="shared" si="10"/>
        <v>#DIV/0!</v>
      </c>
      <c r="BP31" s="35" t="e">
        <f t="shared" si="11"/>
        <v>#DIV/0!</v>
      </c>
      <c r="BQ31" s="26">
        <v>0</v>
      </c>
      <c r="BR31" s="26">
        <v>0</v>
      </c>
      <c r="BS31" s="26">
        <v>0</v>
      </c>
      <c r="BT31" s="35">
        <v>0</v>
      </c>
      <c r="BU31" s="35">
        <v>0</v>
      </c>
      <c r="BV31" s="35">
        <v>0</v>
      </c>
      <c r="BW31" s="26">
        <v>17273</v>
      </c>
      <c r="BX31" s="26">
        <v>17273</v>
      </c>
      <c r="BY31" s="26">
        <v>17273</v>
      </c>
      <c r="BZ31" s="27"/>
      <c r="CA31" s="35" t="s">
        <v>134</v>
      </c>
      <c r="CB31" s="35">
        <v>1.9576131568399999</v>
      </c>
      <c r="CC31" s="35">
        <v>1.98337108847</v>
      </c>
      <c r="CD31" s="35" t="s">
        <v>134</v>
      </c>
      <c r="CE31" s="35">
        <v>50.0119985603</v>
      </c>
      <c r="CF31" s="35">
        <v>72.985478007599994</v>
      </c>
      <c r="CG31" s="35" t="e">
        <f t="shared" si="12"/>
        <v>#VALUE!</v>
      </c>
      <c r="CH31" s="35">
        <f t="shared" si="13"/>
        <v>3.9142869975085773E-2</v>
      </c>
      <c r="CI31" s="35">
        <f t="shared" si="14"/>
        <v>2.7174872900927922E-2</v>
      </c>
      <c r="CJ31" s="26" t="s">
        <v>134</v>
      </c>
      <c r="CK31" s="26">
        <v>15</v>
      </c>
      <c r="CL31" s="26">
        <v>11</v>
      </c>
      <c r="CM31" s="35" t="s">
        <v>134</v>
      </c>
      <c r="CN31" s="35">
        <v>6.2655974142299994E-2</v>
      </c>
      <c r="CO31" s="35">
        <v>9.0261535997500003E-2</v>
      </c>
      <c r="CP31" s="26" t="s">
        <v>134</v>
      </c>
      <c r="CQ31" s="26">
        <v>307</v>
      </c>
      <c r="CR31" s="26">
        <v>311</v>
      </c>
      <c r="CS31" s="26"/>
      <c r="CT31" s="35">
        <v>201610011700</v>
      </c>
      <c r="CU31" s="35">
        <v>201610011900</v>
      </c>
      <c r="CV31" s="35">
        <v>1.6801680407919</v>
      </c>
      <c r="CW31" s="35">
        <v>1.88587420423565</v>
      </c>
      <c r="CX31" s="35">
        <v>0.52912328839316103</v>
      </c>
      <c r="CY31" s="35">
        <v>222.24479369452499</v>
      </c>
      <c r="CZ31" s="35">
        <v>235.06694382251399</v>
      </c>
      <c r="DA31" s="35">
        <v>15.1761132972997</v>
      </c>
      <c r="DC31" s="47">
        <f t="shared" si="15"/>
        <v>104.67431907321938</v>
      </c>
      <c r="DD31" s="47">
        <f t="shared" si="16"/>
        <v>29.368671459602872</v>
      </c>
    </row>
    <row r="32" spans="1:108" s="1" customFormat="1" ht="24" customHeight="1" x14ac:dyDescent="0.3">
      <c r="A32" s="3" t="s">
        <v>59</v>
      </c>
      <c r="B32" s="11">
        <v>34.327133000000003</v>
      </c>
      <c r="C32" s="11">
        <v>-118.51601100000001</v>
      </c>
      <c r="D32" s="23" t="str">
        <f t="shared" si="0"/>
        <v>ANG_CH4_00028</v>
      </c>
      <c r="E32" s="23" t="s">
        <v>20</v>
      </c>
      <c r="F32" s="23" t="s">
        <v>21</v>
      </c>
      <c r="G32" s="23">
        <f t="shared" si="17"/>
        <v>28</v>
      </c>
      <c r="H32" s="11">
        <v>34.327133000000003</v>
      </c>
      <c r="I32" s="11">
        <v>-118.51601100000001</v>
      </c>
      <c r="J32" s="3" t="s">
        <v>22</v>
      </c>
      <c r="K32" s="12" t="s">
        <v>34</v>
      </c>
      <c r="L32" s="12" t="s">
        <v>25</v>
      </c>
      <c r="M32" s="12" t="s">
        <v>24</v>
      </c>
      <c r="N32" s="1" t="s">
        <v>125</v>
      </c>
      <c r="O32" s="12" t="s">
        <v>28</v>
      </c>
      <c r="P32" s="12" t="s">
        <v>35</v>
      </c>
      <c r="Q32" s="12" t="s">
        <v>29</v>
      </c>
      <c r="R32" s="1" t="s">
        <v>126</v>
      </c>
      <c r="S32" s="3" t="str">
        <f t="shared" si="1"/>
        <v>10/03/16</v>
      </c>
      <c r="T32" s="3" t="str">
        <f t="shared" si="2"/>
        <v>20:05:20</v>
      </c>
      <c r="U32" s="22"/>
      <c r="V32" s="35">
        <v>43.854599570700003</v>
      </c>
      <c r="W32" s="35">
        <v>43.854599570700003</v>
      </c>
      <c r="X32" s="35">
        <v>43.973151856100003</v>
      </c>
      <c r="Y32" s="35">
        <v>57.109018552199998</v>
      </c>
      <c r="Z32" s="35">
        <v>145.6</v>
      </c>
      <c r="AA32" s="35">
        <v>139.01654577799999</v>
      </c>
      <c r="AB32" s="35">
        <f t="shared" si="3"/>
        <v>0.76791022998609393</v>
      </c>
      <c r="AC32" s="35">
        <f t="shared" si="4"/>
        <v>0.30119917287568687</v>
      </c>
      <c r="AD32" s="35">
        <f t="shared" si="5"/>
        <v>0.31631595800346057</v>
      </c>
      <c r="AE32" s="26">
        <v>1112</v>
      </c>
      <c r="AF32" s="26">
        <v>548</v>
      </c>
      <c r="AG32" s="26">
        <v>207</v>
      </c>
      <c r="AH32" s="35">
        <v>3.5707419562999998E-3</v>
      </c>
      <c r="AI32" s="35">
        <v>9.1036414565800004E-3</v>
      </c>
      <c r="AJ32" s="35">
        <v>8.6647061691500007E-3</v>
      </c>
      <c r="AK32" s="26">
        <v>5712</v>
      </c>
      <c r="AL32" s="26">
        <v>5712</v>
      </c>
      <c r="AM32" s="26">
        <v>5730</v>
      </c>
      <c r="AN32" s="26"/>
      <c r="AO32" s="35">
        <v>29.408812960500001</v>
      </c>
      <c r="AP32" s="35">
        <v>29.5550246673</v>
      </c>
      <c r="AQ32" s="35">
        <v>29.563618977600001</v>
      </c>
      <c r="AR32" s="35">
        <v>136.081152258</v>
      </c>
      <c r="AS32" s="35">
        <v>149.42663751800001</v>
      </c>
      <c r="AT32" s="35">
        <v>149.42663751800001</v>
      </c>
      <c r="AU32" s="35">
        <f t="shared" si="6"/>
        <v>0.21611231586827706</v>
      </c>
      <c r="AV32" s="35">
        <f t="shared" si="7"/>
        <v>0.19778953176096054</v>
      </c>
      <c r="AW32" s="35">
        <f t="shared" si="8"/>
        <v>0.19784704701020092</v>
      </c>
      <c r="AX32" s="26">
        <v>298</v>
      </c>
      <c r="AY32" s="26">
        <v>191</v>
      </c>
      <c r="AZ32" s="26">
        <v>98</v>
      </c>
      <c r="BA32" s="35">
        <v>1.6655384345699999E-2</v>
      </c>
      <c r="BB32" s="35">
        <v>1.8176654038299999E-2</v>
      </c>
      <c r="BC32" s="35">
        <v>1.8170465187800001E-2</v>
      </c>
      <c r="BD32" s="26">
        <v>2918</v>
      </c>
      <c r="BE32" s="26">
        <v>2936</v>
      </c>
      <c r="BF32" s="26">
        <v>2937</v>
      </c>
      <c r="BG32" s="27"/>
      <c r="BH32" s="35">
        <v>11.5523890882</v>
      </c>
      <c r="BI32" s="35">
        <v>12.978970991700001</v>
      </c>
      <c r="BJ32" s="35">
        <v>12.978970991700001</v>
      </c>
      <c r="BK32" s="35">
        <v>142.827448342</v>
      </c>
      <c r="BL32" s="35">
        <v>144.54618639</v>
      </c>
      <c r="BM32" s="35">
        <v>122.241727736</v>
      </c>
      <c r="BN32" s="35">
        <f t="shared" si="9"/>
        <v>8.0883536199133313E-2</v>
      </c>
      <c r="BO32" s="35">
        <f t="shared" si="10"/>
        <v>8.9791168593555584E-2</v>
      </c>
      <c r="BP32" s="35">
        <f t="shared" si="11"/>
        <v>0.10617463637073345</v>
      </c>
      <c r="BQ32" s="26">
        <v>10</v>
      </c>
      <c r="BR32" s="26">
        <v>6</v>
      </c>
      <c r="BS32" s="26">
        <v>4</v>
      </c>
      <c r="BT32" s="35">
        <v>5.9039123818799999E-2</v>
      </c>
      <c r="BU32" s="35">
        <v>5.2145088885400002E-2</v>
      </c>
      <c r="BV32" s="35">
        <v>4.4098747379700001E-2</v>
      </c>
      <c r="BW32" s="26">
        <v>864</v>
      </c>
      <c r="BX32" s="26">
        <v>990</v>
      </c>
      <c r="BY32" s="26">
        <v>990</v>
      </c>
      <c r="BZ32" s="27"/>
      <c r="CA32" s="35">
        <v>29.408812960500001</v>
      </c>
      <c r="CB32" s="35">
        <v>29.5550246673</v>
      </c>
      <c r="CC32" s="35">
        <v>29.563618977600001</v>
      </c>
      <c r="CD32" s="35">
        <v>71.769631460699998</v>
      </c>
      <c r="CE32" s="35">
        <v>71.769631460699998</v>
      </c>
      <c r="CF32" s="35">
        <v>67.722965085699997</v>
      </c>
      <c r="CG32" s="35">
        <f t="shared" si="12"/>
        <v>0.40976681030616463</v>
      </c>
      <c r="CH32" s="35">
        <f t="shared" si="13"/>
        <v>0.41180404672251802</v>
      </c>
      <c r="CI32" s="35">
        <f t="shared" si="14"/>
        <v>0.43653757540280069</v>
      </c>
      <c r="CJ32" s="26">
        <v>298</v>
      </c>
      <c r="CK32" s="26">
        <v>191</v>
      </c>
      <c r="CL32" s="26">
        <v>98</v>
      </c>
      <c r="CM32" s="35">
        <v>8.7841025482999994E-3</v>
      </c>
      <c r="CN32" s="35">
        <v>8.7302490585700002E-3</v>
      </c>
      <c r="CO32" s="35">
        <v>8.2351968828399992E-3</v>
      </c>
      <c r="CP32" s="26">
        <v>2918</v>
      </c>
      <c r="CQ32" s="26">
        <v>2936</v>
      </c>
      <c r="CR32" s="26">
        <v>2937</v>
      </c>
      <c r="CS32" s="26"/>
      <c r="CT32" s="35">
        <v>201610031900</v>
      </c>
      <c r="CU32" s="35">
        <v>201610032100</v>
      </c>
      <c r="CV32" s="35">
        <v>2.00683094998457</v>
      </c>
      <c r="CW32" s="35">
        <v>2.4265063831715801</v>
      </c>
      <c r="CX32" s="35">
        <v>0.57496634721905604</v>
      </c>
      <c r="CY32" s="35">
        <v>286.62060679813101</v>
      </c>
      <c r="CZ32" s="35">
        <v>263.95509363739598</v>
      </c>
      <c r="DA32" s="35">
        <v>77.546443859245699</v>
      </c>
      <c r="DC32" s="47">
        <f t="shared" si="15"/>
        <v>1728.2776408628406</v>
      </c>
      <c r="DD32" s="47">
        <f t="shared" si="16"/>
        <v>409.51941813911549</v>
      </c>
    </row>
    <row r="33" spans="1:108" s="1" customFormat="1" ht="24" customHeight="1" x14ac:dyDescent="0.3">
      <c r="A33" s="3" t="s">
        <v>59</v>
      </c>
      <c r="B33" s="11">
        <v>34.327133000000003</v>
      </c>
      <c r="C33" s="11">
        <v>-118.51601100000001</v>
      </c>
      <c r="D33" s="23" t="str">
        <f t="shared" si="0"/>
        <v>ANG_CH4_00029</v>
      </c>
      <c r="E33" s="23" t="s">
        <v>20</v>
      </c>
      <c r="F33" s="23" t="s">
        <v>21</v>
      </c>
      <c r="G33" s="23">
        <f t="shared" si="17"/>
        <v>29</v>
      </c>
      <c r="H33" s="11">
        <v>34.327133000000003</v>
      </c>
      <c r="I33" s="11">
        <v>-118.51601100000001</v>
      </c>
      <c r="J33" s="3" t="s">
        <v>22</v>
      </c>
      <c r="K33" s="12" t="s">
        <v>34</v>
      </c>
      <c r="L33" s="12" t="s">
        <v>25</v>
      </c>
      <c r="M33" s="12" t="s">
        <v>24</v>
      </c>
      <c r="N33" s="1" t="s">
        <v>127</v>
      </c>
      <c r="O33" s="12" t="s">
        <v>28</v>
      </c>
      <c r="P33" s="12" t="s">
        <v>35</v>
      </c>
      <c r="Q33" s="12" t="s">
        <v>29</v>
      </c>
      <c r="R33" s="1" t="s">
        <v>128</v>
      </c>
      <c r="S33" s="3" t="str">
        <f t="shared" si="1"/>
        <v>10/11/16</v>
      </c>
      <c r="T33" s="3" t="str">
        <f t="shared" si="2"/>
        <v>17:55:49</v>
      </c>
      <c r="U33" s="22"/>
      <c r="V33" s="35">
        <v>2.54496889288E-2</v>
      </c>
      <c r="W33" s="35">
        <v>7.7337325506100001</v>
      </c>
      <c r="X33" s="35">
        <v>7.9271963332300004</v>
      </c>
      <c r="Y33" s="35">
        <v>17.3170436276</v>
      </c>
      <c r="Z33" s="35">
        <v>144.51906448599999</v>
      </c>
      <c r="AA33" s="35">
        <v>147.05998776000001</v>
      </c>
      <c r="AB33" s="35">
        <f t="shared" si="3"/>
        <v>1.4696324312677797E-3</v>
      </c>
      <c r="AC33" s="35">
        <f t="shared" si="4"/>
        <v>5.3513580219440117E-2</v>
      </c>
      <c r="AD33" s="35">
        <f t="shared" si="5"/>
        <v>5.3904508316477501E-2</v>
      </c>
      <c r="AE33" s="26">
        <v>1301</v>
      </c>
      <c r="AF33" s="26">
        <v>533</v>
      </c>
      <c r="AG33" s="26">
        <v>188</v>
      </c>
      <c r="AH33" s="35">
        <v>1.37436854187</v>
      </c>
      <c r="AI33" s="35">
        <v>3.8990709425700001E-2</v>
      </c>
      <c r="AJ33" s="35">
        <v>3.8689815248599997E-2</v>
      </c>
      <c r="AK33" s="26">
        <v>6</v>
      </c>
      <c r="AL33" s="26">
        <v>1765</v>
      </c>
      <c r="AM33" s="26">
        <v>1810</v>
      </c>
      <c r="AN33" s="26"/>
      <c r="AO33" s="35" t="s">
        <v>134</v>
      </c>
      <c r="AP33" s="35" t="s">
        <v>134</v>
      </c>
      <c r="AQ33" s="35" t="s">
        <v>134</v>
      </c>
      <c r="AR33" s="35" t="s">
        <v>134</v>
      </c>
      <c r="AS33" s="35" t="s">
        <v>134</v>
      </c>
      <c r="AT33" s="35" t="s">
        <v>134</v>
      </c>
      <c r="AU33" s="35" t="e">
        <f t="shared" si="6"/>
        <v>#VALUE!</v>
      </c>
      <c r="AV33" s="35" t="e">
        <f t="shared" si="7"/>
        <v>#VALUE!</v>
      </c>
      <c r="AW33" s="35" t="e">
        <f t="shared" si="8"/>
        <v>#VALUE!</v>
      </c>
      <c r="AX33" s="26" t="s">
        <v>134</v>
      </c>
      <c r="AY33" s="26" t="s">
        <v>134</v>
      </c>
      <c r="AZ33" s="26" t="s">
        <v>134</v>
      </c>
      <c r="BA33" s="35" t="s">
        <v>134</v>
      </c>
      <c r="BB33" s="35" t="s">
        <v>134</v>
      </c>
      <c r="BC33" s="35" t="s">
        <v>134</v>
      </c>
      <c r="BD33" s="26" t="s">
        <v>134</v>
      </c>
      <c r="BE33" s="26" t="s">
        <v>134</v>
      </c>
      <c r="BF33" s="26" t="s">
        <v>134</v>
      </c>
      <c r="BG33" s="27"/>
      <c r="BH33" s="35" t="s">
        <v>134</v>
      </c>
      <c r="BI33" s="35" t="s">
        <v>134</v>
      </c>
      <c r="BJ33" s="35" t="s">
        <v>134</v>
      </c>
      <c r="BK33" s="35" t="s">
        <v>134</v>
      </c>
      <c r="BL33" s="35" t="s">
        <v>134</v>
      </c>
      <c r="BM33" s="35" t="s">
        <v>134</v>
      </c>
      <c r="BN33" s="35" t="e">
        <f t="shared" si="9"/>
        <v>#VALUE!</v>
      </c>
      <c r="BO33" s="35" t="e">
        <f t="shared" si="10"/>
        <v>#VALUE!</v>
      </c>
      <c r="BP33" s="35" t="e">
        <f t="shared" si="11"/>
        <v>#VALUE!</v>
      </c>
      <c r="BQ33" s="26" t="s">
        <v>134</v>
      </c>
      <c r="BR33" s="26" t="s">
        <v>134</v>
      </c>
      <c r="BS33" s="26" t="s">
        <v>134</v>
      </c>
      <c r="BT33" s="35" t="s">
        <v>134</v>
      </c>
      <c r="BU33" s="35" t="s">
        <v>134</v>
      </c>
      <c r="BV33" s="35" t="s">
        <v>134</v>
      </c>
      <c r="BW33" s="26" t="s">
        <v>134</v>
      </c>
      <c r="BX33" s="26" t="s">
        <v>134</v>
      </c>
      <c r="BY33" s="26" t="s">
        <v>134</v>
      </c>
      <c r="BZ33" s="27"/>
      <c r="CA33" s="35" t="s">
        <v>134</v>
      </c>
      <c r="CB33" s="35" t="s">
        <v>134</v>
      </c>
      <c r="CC33" s="35" t="s">
        <v>134</v>
      </c>
      <c r="CD33" s="35" t="s">
        <v>134</v>
      </c>
      <c r="CE33" s="35" t="s">
        <v>134</v>
      </c>
      <c r="CF33" s="35" t="s">
        <v>134</v>
      </c>
      <c r="CG33" s="35" t="e">
        <f t="shared" si="12"/>
        <v>#VALUE!</v>
      </c>
      <c r="CH33" s="35" t="e">
        <f t="shared" si="13"/>
        <v>#VALUE!</v>
      </c>
      <c r="CI33" s="35" t="e">
        <f t="shared" si="14"/>
        <v>#VALUE!</v>
      </c>
      <c r="CJ33" s="26" t="s">
        <v>134</v>
      </c>
      <c r="CK33" s="26" t="s">
        <v>134</v>
      </c>
      <c r="CL33" s="26" t="s">
        <v>134</v>
      </c>
      <c r="CM33" s="35" t="s">
        <v>134</v>
      </c>
      <c r="CN33" s="35" t="s">
        <v>134</v>
      </c>
      <c r="CO33" s="35" t="s">
        <v>134</v>
      </c>
      <c r="CP33" s="26" t="s">
        <v>134</v>
      </c>
      <c r="CQ33" s="26" t="s">
        <v>134</v>
      </c>
      <c r="CR33" s="26" t="s">
        <v>134</v>
      </c>
      <c r="CS33" s="26"/>
      <c r="CT33" s="35">
        <v>201610111600</v>
      </c>
      <c r="CU33" s="35">
        <v>201610111800</v>
      </c>
      <c r="CV33" s="35">
        <v>1.95464521102123</v>
      </c>
      <c r="CW33" s="35">
        <v>1.7989803211736</v>
      </c>
      <c r="CX33" s="35">
        <v>0.58194883000565101</v>
      </c>
      <c r="CY33" s="35">
        <v>214.77935062898899</v>
      </c>
      <c r="CZ33" s="35">
        <v>194.053229339203</v>
      </c>
      <c r="DA33" s="35">
        <v>13.759492266450801</v>
      </c>
      <c r="DC33" s="47" t="e">
        <f t="shared" si="15"/>
        <v>#VALUE!</v>
      </c>
      <c r="DD33" s="47" t="e">
        <f t="shared" si="16"/>
        <v>#VALUE!</v>
      </c>
    </row>
    <row r="34" spans="1:108" x14ac:dyDescent="0.3">
      <c r="A34" s="3"/>
      <c r="B34" s="11"/>
      <c r="C34" s="11"/>
      <c r="D34" s="23"/>
      <c r="E34" s="23"/>
      <c r="F34" s="23"/>
      <c r="G34" s="23"/>
      <c r="H34" s="11"/>
      <c r="I34" s="11"/>
      <c r="J34" s="3"/>
      <c r="K34" s="12"/>
      <c r="L34" s="12"/>
      <c r="M34" s="12"/>
      <c r="N34" s="1"/>
      <c r="O34" s="12"/>
      <c r="P34" s="12"/>
      <c r="Q34" s="12"/>
      <c r="R34" s="1"/>
      <c r="S34" s="3"/>
      <c r="T34" s="3"/>
      <c r="U34" s="15"/>
    </row>
    <row r="35" spans="1:108" x14ac:dyDescent="0.3">
      <c r="A35" s="3"/>
      <c r="B35" s="11"/>
      <c r="C35" s="11"/>
      <c r="D35" s="23"/>
      <c r="E35" s="23"/>
      <c r="F35" s="23"/>
      <c r="G35" s="23"/>
      <c r="H35" s="11"/>
      <c r="I35" s="11"/>
      <c r="J35" s="3"/>
      <c r="K35" s="12"/>
      <c r="L35" s="12"/>
      <c r="M35" s="12"/>
      <c r="N35" s="1"/>
      <c r="O35" s="12"/>
      <c r="P35" s="12"/>
      <c r="Q35" s="12"/>
      <c r="R35" s="1"/>
      <c r="S35" s="3"/>
      <c r="T35" s="3"/>
      <c r="U35" s="15"/>
    </row>
    <row r="36" spans="1:108" x14ac:dyDescent="0.3">
      <c r="A36" s="3"/>
      <c r="B36" s="11"/>
      <c r="C36" s="11"/>
      <c r="D36" s="23"/>
      <c r="E36" s="23"/>
      <c r="F36" s="23"/>
      <c r="G36" s="23"/>
      <c r="H36" s="11"/>
      <c r="I36" s="11"/>
      <c r="J36" s="3"/>
      <c r="K36" s="12"/>
      <c r="L36" s="12"/>
      <c r="M36" s="12"/>
      <c r="N36" s="1"/>
      <c r="O36" s="12"/>
      <c r="P36" s="12"/>
      <c r="Q36" s="12"/>
      <c r="R36" s="1"/>
      <c r="S36" s="3"/>
      <c r="T36" s="3"/>
      <c r="U36" s="15"/>
    </row>
    <row r="37" spans="1:108" x14ac:dyDescent="0.3">
      <c r="A37" s="3"/>
      <c r="B37" s="11"/>
      <c r="C37" s="11"/>
      <c r="D37" s="23"/>
      <c r="E37" s="23"/>
      <c r="F37" s="23"/>
      <c r="G37" s="23"/>
      <c r="H37" s="11"/>
      <c r="I37" s="11"/>
      <c r="J37" s="3"/>
      <c r="K37" s="12"/>
      <c r="L37" s="12"/>
      <c r="M37" s="12"/>
      <c r="N37" s="1"/>
      <c r="O37" s="12"/>
      <c r="P37" s="12"/>
      <c r="Q37" s="12"/>
      <c r="R37" s="1"/>
      <c r="S37" s="3"/>
      <c r="T37" s="3"/>
      <c r="U37" s="15"/>
    </row>
    <row r="38" spans="1:108" x14ac:dyDescent="0.3">
      <c r="A38" s="3"/>
      <c r="B38" s="11"/>
      <c r="C38" s="11"/>
      <c r="D38" s="23"/>
      <c r="E38" s="23"/>
      <c r="F38" s="23"/>
      <c r="G38" s="23"/>
      <c r="H38" s="11"/>
      <c r="I38" s="11"/>
      <c r="J38" s="3"/>
      <c r="K38" s="12"/>
      <c r="L38" s="12"/>
      <c r="M38" s="12"/>
      <c r="N38" s="1"/>
      <c r="O38" s="12"/>
      <c r="P38" s="12"/>
      <c r="Q38" s="12"/>
      <c r="R38" s="1"/>
      <c r="S38" s="3"/>
      <c r="T38" s="3"/>
      <c r="U38" s="15"/>
    </row>
    <row r="39" spans="1:108" x14ac:dyDescent="0.3">
      <c r="A39" s="3"/>
      <c r="B39" s="11"/>
      <c r="C39" s="11"/>
      <c r="D39" s="23"/>
      <c r="E39" s="23"/>
      <c r="F39" s="23"/>
      <c r="G39" s="23"/>
      <c r="H39" s="11"/>
      <c r="I39" s="11"/>
      <c r="J39" s="3"/>
      <c r="K39" s="12"/>
      <c r="L39" s="12"/>
      <c r="M39" s="12"/>
      <c r="N39" s="1"/>
      <c r="O39" s="12"/>
      <c r="P39" s="12"/>
      <c r="Q39" s="12"/>
      <c r="R39" s="1"/>
      <c r="S39" s="3"/>
      <c r="T39" s="3"/>
      <c r="U39" s="15"/>
    </row>
    <row r="40" spans="1:108" x14ac:dyDescent="0.3">
      <c r="A40" s="3"/>
      <c r="B40" s="11"/>
      <c r="C40" s="11"/>
      <c r="D40" s="23"/>
      <c r="E40" s="23"/>
      <c r="F40" s="23"/>
      <c r="G40" s="23"/>
      <c r="H40" s="11"/>
      <c r="I40" s="11"/>
      <c r="J40" s="3"/>
      <c r="K40" s="12"/>
      <c r="L40" s="12"/>
      <c r="M40" s="12"/>
      <c r="N40" s="1"/>
      <c r="O40" s="12"/>
      <c r="P40" s="12"/>
      <c r="Q40" s="12"/>
      <c r="R40" s="1"/>
      <c r="S40" s="3"/>
      <c r="T40" s="3"/>
      <c r="U40" s="15"/>
    </row>
    <row r="41" spans="1:108" x14ac:dyDescent="0.3">
      <c r="A41" s="3"/>
      <c r="B41" s="11"/>
      <c r="C41" s="11"/>
      <c r="D41" s="23"/>
      <c r="E41" s="23"/>
      <c r="F41" s="23"/>
      <c r="G41" s="23"/>
      <c r="H41" s="11"/>
      <c r="I41" s="11"/>
      <c r="J41" s="3"/>
      <c r="K41" s="12"/>
      <c r="L41" s="12"/>
      <c r="M41" s="12"/>
      <c r="N41" s="1"/>
      <c r="O41" s="12"/>
      <c r="P41" s="12"/>
      <c r="Q41" s="12"/>
      <c r="R41" s="1"/>
      <c r="S41" s="3"/>
      <c r="T41" s="3"/>
      <c r="U41" s="15"/>
    </row>
    <row r="42" spans="1:108" x14ac:dyDescent="0.3">
      <c r="A42" s="3"/>
      <c r="B42" s="11"/>
      <c r="C42" s="11"/>
      <c r="D42" s="23"/>
      <c r="E42" s="23"/>
      <c r="F42" s="23"/>
      <c r="G42" s="23"/>
      <c r="H42" s="11"/>
      <c r="I42" s="11"/>
      <c r="J42" s="3"/>
      <c r="K42" s="12"/>
      <c r="L42" s="12"/>
      <c r="M42" s="12"/>
      <c r="N42" s="1"/>
      <c r="O42" s="12"/>
      <c r="P42" s="12"/>
      <c r="Q42" s="12"/>
      <c r="R42" s="1"/>
      <c r="S42" s="3"/>
      <c r="T42" s="3"/>
      <c r="U42" s="15"/>
    </row>
    <row r="43" spans="1:108" x14ac:dyDescent="0.3">
      <c r="A43" s="3"/>
      <c r="B43" s="11"/>
      <c r="C43" s="11"/>
      <c r="D43" s="23"/>
      <c r="E43" s="23"/>
      <c r="F43" s="23"/>
      <c r="G43" s="23"/>
      <c r="H43" s="11"/>
      <c r="I43" s="11"/>
      <c r="J43" s="3"/>
      <c r="K43" s="12"/>
      <c r="L43" s="12"/>
      <c r="M43" s="12"/>
      <c r="N43" s="1"/>
      <c r="O43" s="12"/>
      <c r="P43" s="12"/>
      <c r="Q43" s="12"/>
      <c r="R43" s="1"/>
      <c r="S43" s="3"/>
      <c r="T43" s="3"/>
      <c r="U43" s="15"/>
    </row>
    <row r="44" spans="1:108" x14ac:dyDescent="0.3">
      <c r="A44" s="3"/>
      <c r="B44" s="11"/>
      <c r="C44" s="11"/>
      <c r="D44" s="23"/>
      <c r="E44" s="23"/>
      <c r="F44" s="23"/>
      <c r="G44" s="23"/>
      <c r="H44" s="11"/>
      <c r="I44" s="11"/>
      <c r="J44" s="3"/>
      <c r="K44" s="12"/>
      <c r="L44" s="12"/>
      <c r="M44" s="12"/>
      <c r="N44" s="1"/>
      <c r="O44" s="12"/>
      <c r="P44" s="12"/>
      <c r="Q44" s="12"/>
      <c r="R44" s="1"/>
      <c r="S44" s="3"/>
      <c r="T44" s="3"/>
      <c r="U44" s="15"/>
    </row>
    <row r="45" spans="1:108" x14ac:dyDescent="0.3">
      <c r="A45" s="3"/>
      <c r="B45" s="11"/>
      <c r="C45" s="11"/>
      <c r="D45" s="23"/>
      <c r="E45" s="23"/>
      <c r="F45" s="23"/>
      <c r="G45" s="23"/>
      <c r="H45" s="11"/>
      <c r="I45" s="11"/>
      <c r="J45" s="3"/>
      <c r="K45" s="12"/>
      <c r="L45" s="12"/>
      <c r="M45" s="12"/>
      <c r="N45" s="1"/>
      <c r="O45" s="12"/>
      <c r="P45" s="12"/>
      <c r="Q45" s="12"/>
      <c r="R45" s="1"/>
      <c r="S45" s="3"/>
      <c r="T45" s="3"/>
      <c r="U45" s="15"/>
    </row>
    <row r="46" spans="1:108" x14ac:dyDescent="0.3">
      <c r="A46" s="3"/>
      <c r="B46" s="11"/>
      <c r="C46" s="11"/>
      <c r="D46" s="23"/>
      <c r="E46" s="23"/>
      <c r="F46" s="23"/>
      <c r="G46" s="23"/>
      <c r="H46" s="11"/>
      <c r="I46" s="11"/>
      <c r="J46" s="3"/>
      <c r="K46" s="12"/>
      <c r="L46" s="12"/>
      <c r="M46" s="12"/>
      <c r="N46" s="1"/>
      <c r="O46" s="12"/>
      <c r="P46" s="12"/>
      <c r="Q46" s="12"/>
      <c r="R46" s="1"/>
      <c r="S46" s="3"/>
      <c r="T46" s="3"/>
      <c r="U46" s="15"/>
    </row>
    <row r="47" spans="1:108" x14ac:dyDescent="0.3">
      <c r="A47" s="3"/>
      <c r="B47" s="11"/>
      <c r="C47" s="11"/>
      <c r="D47" s="23"/>
      <c r="E47" s="23"/>
      <c r="F47" s="23"/>
      <c r="G47" s="23"/>
      <c r="H47" s="11"/>
      <c r="I47" s="11"/>
      <c r="J47" s="3"/>
      <c r="K47" s="12"/>
      <c r="L47" s="12"/>
      <c r="M47" s="12"/>
      <c r="N47" s="1"/>
      <c r="O47" s="12"/>
      <c r="P47" s="12"/>
      <c r="Q47" s="12"/>
      <c r="R47" s="1"/>
      <c r="S47" s="3"/>
      <c r="T47" s="3"/>
      <c r="U47" s="15"/>
    </row>
    <row r="48" spans="1:108" x14ac:dyDescent="0.3">
      <c r="A48" s="3"/>
      <c r="B48" s="11"/>
      <c r="C48" s="11"/>
      <c r="D48" s="23"/>
      <c r="E48" s="23"/>
      <c r="F48" s="23"/>
      <c r="G48" s="23"/>
      <c r="H48" s="11"/>
      <c r="I48" s="11"/>
      <c r="J48" s="3"/>
      <c r="K48" s="12"/>
      <c r="L48" s="12"/>
      <c r="M48" s="12"/>
      <c r="N48" s="1"/>
      <c r="O48" s="12"/>
      <c r="P48" s="12"/>
      <c r="Q48" s="12"/>
      <c r="R48" s="1"/>
      <c r="S48" s="3"/>
      <c r="T48" s="3"/>
      <c r="U48" s="15"/>
    </row>
    <row r="49" spans="1:21" x14ac:dyDescent="0.3">
      <c r="A49" s="3"/>
      <c r="B49" s="11"/>
      <c r="C49" s="11"/>
      <c r="D49" s="23"/>
      <c r="E49" s="23"/>
      <c r="F49" s="23"/>
      <c r="G49" s="23"/>
      <c r="H49" s="11"/>
      <c r="I49" s="11"/>
      <c r="J49" s="3"/>
      <c r="K49" s="12"/>
      <c r="L49" s="12"/>
      <c r="M49" s="12"/>
      <c r="N49" s="1"/>
      <c r="O49" s="12"/>
      <c r="P49" s="12"/>
      <c r="Q49" s="12"/>
      <c r="R49" s="1"/>
      <c r="S49" s="3"/>
      <c r="T49" s="3"/>
      <c r="U49" s="15"/>
    </row>
    <row r="50" spans="1:21" x14ac:dyDescent="0.3">
      <c r="A50" s="3"/>
      <c r="B50" s="11"/>
      <c r="C50" s="11"/>
      <c r="D50" s="23"/>
      <c r="E50" s="23"/>
      <c r="F50" s="23"/>
      <c r="G50" s="23"/>
      <c r="H50" s="11"/>
      <c r="I50" s="11"/>
      <c r="J50" s="3"/>
      <c r="K50" s="12"/>
      <c r="L50" s="12"/>
      <c r="M50" s="12"/>
      <c r="N50" s="1"/>
      <c r="O50" s="12"/>
      <c r="P50" s="12"/>
      <c r="Q50" s="12"/>
      <c r="R50" s="1"/>
      <c r="S50" s="3"/>
      <c r="T50" s="3"/>
      <c r="U50" s="15"/>
    </row>
    <row r="51" spans="1:21" x14ac:dyDescent="0.3">
      <c r="A51" s="3"/>
      <c r="B51" s="11"/>
      <c r="C51" s="11"/>
      <c r="D51" s="23"/>
      <c r="E51" s="23"/>
      <c r="F51" s="23"/>
      <c r="G51" s="23"/>
      <c r="H51" s="11"/>
      <c r="I51" s="11"/>
      <c r="J51" s="3"/>
      <c r="K51" s="12"/>
      <c r="L51" s="12"/>
      <c r="M51" s="12"/>
      <c r="N51" s="1"/>
      <c r="O51" s="12"/>
      <c r="P51" s="12"/>
      <c r="Q51" s="12"/>
      <c r="R51" s="1"/>
      <c r="S51" s="3"/>
      <c r="T51" s="3"/>
      <c r="U51" s="15"/>
    </row>
    <row r="52" spans="1:21" x14ac:dyDescent="0.3">
      <c r="A52" s="3"/>
      <c r="B52" s="11"/>
      <c r="C52" s="11"/>
      <c r="D52" s="23"/>
      <c r="E52" s="23"/>
      <c r="F52" s="23"/>
      <c r="G52" s="23"/>
      <c r="H52" s="11"/>
      <c r="I52" s="11"/>
      <c r="J52" s="3"/>
      <c r="K52" s="12"/>
      <c r="L52" s="12"/>
      <c r="M52" s="12"/>
      <c r="N52" s="1"/>
      <c r="O52" s="12"/>
      <c r="P52" s="12"/>
      <c r="Q52" s="12"/>
      <c r="R52" s="1"/>
      <c r="S52" s="3"/>
      <c r="T52" s="3"/>
      <c r="U52" s="15"/>
    </row>
    <row r="53" spans="1:21" x14ac:dyDescent="0.3">
      <c r="A53" s="3"/>
      <c r="B53" s="11"/>
      <c r="C53" s="11"/>
      <c r="D53" s="23"/>
      <c r="E53" s="23"/>
      <c r="F53" s="23"/>
      <c r="G53" s="23"/>
      <c r="H53" s="11"/>
      <c r="I53" s="11"/>
      <c r="J53" s="3"/>
      <c r="K53" s="12"/>
      <c r="L53" s="12"/>
      <c r="M53" s="12"/>
      <c r="N53" s="1"/>
      <c r="O53" s="12"/>
      <c r="P53" s="12"/>
      <c r="Q53" s="12"/>
      <c r="R53" s="1"/>
      <c r="S53" s="3"/>
      <c r="T53" s="3"/>
      <c r="U53" s="15"/>
    </row>
    <row r="54" spans="1:21" x14ac:dyDescent="0.3">
      <c r="A54" s="3"/>
      <c r="B54" s="11"/>
      <c r="C54" s="11"/>
      <c r="D54" s="23"/>
      <c r="E54" s="23"/>
      <c r="F54" s="23"/>
      <c r="G54" s="23"/>
      <c r="H54" s="11"/>
      <c r="I54" s="11"/>
      <c r="J54" s="3"/>
      <c r="K54" s="12"/>
      <c r="L54" s="12"/>
      <c r="M54" s="12"/>
      <c r="N54" s="1"/>
      <c r="O54" s="12"/>
      <c r="P54" s="12"/>
      <c r="Q54" s="12"/>
      <c r="R54" s="1"/>
      <c r="S54" s="3"/>
      <c r="T54" s="3"/>
      <c r="U54" s="15"/>
    </row>
    <row r="55" spans="1:21" x14ac:dyDescent="0.3">
      <c r="A55" s="3"/>
      <c r="B55" s="11"/>
      <c r="C55" s="11"/>
      <c r="D55" s="23"/>
      <c r="E55" s="23"/>
      <c r="F55" s="23"/>
      <c r="G55" s="23"/>
      <c r="H55" s="11"/>
      <c r="I55" s="11"/>
      <c r="J55" s="3"/>
      <c r="K55" s="12"/>
      <c r="L55" s="12"/>
      <c r="M55" s="12"/>
      <c r="N55" s="1"/>
      <c r="O55" s="12"/>
      <c r="P55" s="12"/>
      <c r="Q55" s="12"/>
      <c r="R55" s="1"/>
      <c r="S55" s="3"/>
      <c r="T55" s="3"/>
      <c r="U55" s="15"/>
    </row>
    <row r="56" spans="1:21" x14ac:dyDescent="0.3">
      <c r="A56" s="3"/>
      <c r="B56" s="11"/>
      <c r="C56" s="11"/>
      <c r="D56" s="23"/>
      <c r="E56" s="23"/>
      <c r="F56" s="23"/>
      <c r="G56" s="23"/>
      <c r="H56" s="11"/>
      <c r="I56" s="11"/>
      <c r="J56" s="3"/>
      <c r="K56" s="12"/>
      <c r="L56" s="12"/>
      <c r="M56" s="12"/>
      <c r="N56" s="1"/>
      <c r="O56" s="12"/>
      <c r="P56" s="12"/>
      <c r="Q56" s="12"/>
      <c r="R56" s="1"/>
      <c r="S56" s="3"/>
      <c r="T56" s="3"/>
      <c r="U56" s="15"/>
    </row>
    <row r="57" spans="1:21" x14ac:dyDescent="0.3">
      <c r="A57" s="3"/>
      <c r="B57" s="11"/>
      <c r="C57" s="11"/>
      <c r="D57" s="23"/>
      <c r="E57" s="23"/>
      <c r="F57" s="23"/>
      <c r="G57" s="23"/>
      <c r="H57" s="11"/>
      <c r="I57" s="11"/>
      <c r="J57" s="3"/>
      <c r="K57" s="12"/>
      <c r="L57" s="12"/>
      <c r="M57" s="12"/>
      <c r="N57" s="1"/>
      <c r="O57" s="12"/>
      <c r="P57" s="12"/>
      <c r="Q57" s="12"/>
      <c r="R57" s="1"/>
      <c r="S57" s="3"/>
      <c r="T57" s="3"/>
      <c r="U57" s="15"/>
    </row>
    <row r="58" spans="1:21" x14ac:dyDescent="0.3">
      <c r="A58" s="3"/>
      <c r="B58" s="11"/>
      <c r="C58" s="11"/>
      <c r="D58" s="23"/>
      <c r="E58" s="23"/>
      <c r="F58" s="23"/>
      <c r="G58" s="23"/>
      <c r="H58" s="11"/>
      <c r="I58" s="11"/>
      <c r="J58" s="3"/>
      <c r="K58" s="12"/>
      <c r="L58" s="12"/>
      <c r="M58" s="12"/>
      <c r="N58" s="1"/>
      <c r="O58" s="12"/>
      <c r="P58" s="12"/>
      <c r="Q58" s="12"/>
      <c r="R58" s="1"/>
      <c r="S58" s="3"/>
      <c r="T58" s="3"/>
      <c r="U58" s="15"/>
    </row>
    <row r="59" spans="1:21" x14ac:dyDescent="0.3">
      <c r="A59" s="3"/>
      <c r="B59" s="11"/>
      <c r="C59" s="11"/>
      <c r="D59" s="23"/>
      <c r="E59" s="23"/>
      <c r="F59" s="23"/>
      <c r="G59" s="23"/>
      <c r="H59" s="11"/>
      <c r="I59" s="11"/>
      <c r="J59" s="3"/>
      <c r="K59" s="12"/>
      <c r="L59" s="12"/>
      <c r="M59" s="12"/>
      <c r="N59" s="1"/>
      <c r="O59" s="12"/>
      <c r="P59" s="12"/>
      <c r="Q59" s="12"/>
      <c r="R59" s="1"/>
      <c r="S59" s="3"/>
      <c r="T59" s="3"/>
      <c r="U59" s="15"/>
    </row>
    <row r="60" spans="1:21" x14ac:dyDescent="0.3">
      <c r="A60" s="3"/>
      <c r="B60" s="11"/>
      <c r="C60" s="11"/>
      <c r="D60" s="23"/>
      <c r="E60" s="23"/>
      <c r="F60" s="23"/>
      <c r="G60" s="23"/>
      <c r="H60" s="11"/>
      <c r="I60" s="11"/>
      <c r="J60" s="3"/>
      <c r="K60" s="12"/>
      <c r="L60" s="12"/>
      <c r="M60" s="12"/>
      <c r="N60" s="1"/>
      <c r="O60" s="12"/>
      <c r="P60" s="12"/>
      <c r="Q60" s="12"/>
      <c r="R60" s="1"/>
      <c r="S60" s="3"/>
      <c r="T60" s="3"/>
      <c r="U60" s="15"/>
    </row>
    <row r="61" spans="1:21" x14ac:dyDescent="0.3">
      <c r="A61" s="3"/>
      <c r="B61" s="11"/>
      <c r="C61" s="11"/>
      <c r="D61" s="23"/>
      <c r="E61" s="23"/>
      <c r="F61" s="23"/>
      <c r="G61" s="23"/>
      <c r="H61" s="11"/>
      <c r="I61" s="11"/>
      <c r="J61" s="3"/>
      <c r="K61" s="12"/>
      <c r="L61" s="12"/>
      <c r="M61" s="12"/>
      <c r="N61" s="1"/>
      <c r="O61" s="12"/>
      <c r="P61" s="12"/>
      <c r="Q61" s="12"/>
      <c r="R61" s="1"/>
      <c r="S61" s="3"/>
      <c r="T61" s="3"/>
      <c r="U61" s="15"/>
    </row>
    <row r="62" spans="1:21" x14ac:dyDescent="0.3">
      <c r="A62" s="3"/>
      <c r="B62" s="11"/>
      <c r="C62" s="11"/>
      <c r="D62" s="23"/>
      <c r="E62" s="23"/>
      <c r="F62" s="23"/>
      <c r="G62" s="23"/>
      <c r="H62" s="11"/>
      <c r="I62" s="11"/>
      <c r="J62" s="3"/>
      <c r="K62" s="12"/>
      <c r="L62" s="12"/>
      <c r="M62" s="12"/>
      <c r="N62" s="1"/>
      <c r="O62" s="12"/>
      <c r="P62" s="12"/>
      <c r="Q62" s="12"/>
      <c r="R62" s="1"/>
      <c r="S62" s="3"/>
      <c r="T62" s="3"/>
      <c r="U62" s="15"/>
    </row>
    <row r="63" spans="1:21" x14ac:dyDescent="0.3">
      <c r="A63" s="3"/>
      <c r="B63" s="11"/>
      <c r="C63" s="11"/>
      <c r="D63" s="23"/>
      <c r="E63" s="23"/>
      <c r="F63" s="23"/>
      <c r="G63" s="23"/>
      <c r="H63" s="11"/>
      <c r="I63" s="11"/>
      <c r="J63" s="3"/>
      <c r="K63" s="12"/>
      <c r="L63" s="12"/>
      <c r="M63" s="12"/>
      <c r="N63" s="1"/>
      <c r="O63" s="12"/>
      <c r="P63" s="12"/>
      <c r="Q63" s="12"/>
      <c r="R63" s="1"/>
      <c r="S63" s="3"/>
      <c r="T63" s="3"/>
      <c r="U63" s="15"/>
    </row>
    <row r="64" spans="1:21" x14ac:dyDescent="0.3">
      <c r="A64" s="3"/>
      <c r="B64" s="11"/>
      <c r="C64" s="11"/>
      <c r="D64" s="23"/>
      <c r="E64" s="23"/>
      <c r="F64" s="23"/>
      <c r="G64" s="23"/>
      <c r="H64" s="11"/>
      <c r="I64" s="11"/>
      <c r="J64" s="3"/>
      <c r="K64" s="12"/>
      <c r="L64" s="12"/>
      <c r="M64" s="12"/>
      <c r="N64" s="1"/>
      <c r="O64" s="12"/>
      <c r="P64" s="12"/>
      <c r="Q64" s="12"/>
      <c r="R64" s="1"/>
      <c r="S64" s="3"/>
      <c r="T64" s="3"/>
      <c r="U64" s="15"/>
    </row>
    <row r="65" spans="1:21" x14ac:dyDescent="0.3">
      <c r="A65" s="3"/>
      <c r="B65" s="11"/>
      <c r="C65" s="11"/>
      <c r="D65" s="23"/>
      <c r="E65" s="23"/>
      <c r="F65" s="23"/>
      <c r="G65" s="23"/>
      <c r="H65" s="11"/>
      <c r="I65" s="11"/>
      <c r="J65" s="3"/>
      <c r="K65" s="12"/>
      <c r="L65" s="12"/>
      <c r="M65" s="12"/>
      <c r="N65" s="1"/>
      <c r="O65" s="12"/>
      <c r="P65" s="12"/>
      <c r="Q65" s="12"/>
      <c r="R65" s="1"/>
      <c r="S65" s="3"/>
      <c r="T65" s="3"/>
      <c r="U65" s="15"/>
    </row>
    <row r="66" spans="1:21" x14ac:dyDescent="0.3">
      <c r="A66" s="3"/>
      <c r="B66" s="11"/>
      <c r="C66" s="11"/>
      <c r="D66" s="23"/>
      <c r="E66" s="23"/>
      <c r="F66" s="23"/>
      <c r="G66" s="23"/>
      <c r="H66" s="11"/>
      <c r="I66" s="11"/>
      <c r="J66" s="3"/>
      <c r="K66" s="12"/>
      <c r="L66" s="12"/>
      <c r="M66" s="12"/>
      <c r="N66" s="1"/>
      <c r="O66" s="12"/>
      <c r="P66" s="12"/>
      <c r="Q66" s="12"/>
      <c r="R66" s="1"/>
      <c r="S66" s="3"/>
      <c r="T66" s="3"/>
      <c r="U66" s="15"/>
    </row>
    <row r="67" spans="1:21" x14ac:dyDescent="0.3">
      <c r="A67" s="3"/>
      <c r="B67" s="11"/>
      <c r="C67" s="11"/>
      <c r="D67" s="23"/>
      <c r="E67" s="23"/>
      <c r="F67" s="23"/>
      <c r="G67" s="23"/>
      <c r="H67" s="11"/>
      <c r="I67" s="11"/>
      <c r="J67" s="3"/>
      <c r="K67" s="12"/>
      <c r="L67" s="12"/>
      <c r="M67" s="12"/>
      <c r="N67" s="1"/>
      <c r="O67" s="12"/>
      <c r="P67" s="12"/>
      <c r="Q67" s="12"/>
      <c r="R67" s="1"/>
      <c r="S67" s="3"/>
      <c r="T67" s="3"/>
      <c r="U67" s="15"/>
    </row>
    <row r="68" spans="1:21" x14ac:dyDescent="0.3">
      <c r="A68" s="3"/>
      <c r="B68" s="11"/>
      <c r="C68" s="11"/>
      <c r="D68" s="23"/>
      <c r="E68" s="23"/>
      <c r="F68" s="23"/>
      <c r="G68" s="23"/>
      <c r="H68" s="11"/>
      <c r="I68" s="11"/>
      <c r="J68" s="3"/>
      <c r="K68" s="12"/>
      <c r="L68" s="12"/>
      <c r="M68" s="12"/>
      <c r="N68" s="1"/>
      <c r="O68" s="12"/>
      <c r="P68" s="12"/>
      <c r="Q68" s="12"/>
      <c r="R68" s="1"/>
      <c r="S68" s="3"/>
      <c r="T68" s="3"/>
      <c r="U68" s="15"/>
    </row>
    <row r="69" spans="1:21" x14ac:dyDescent="0.3">
      <c r="A69" s="3"/>
      <c r="B69" s="11"/>
      <c r="C69" s="11"/>
      <c r="D69" s="23"/>
      <c r="E69" s="23"/>
      <c r="F69" s="23"/>
      <c r="G69" s="23"/>
      <c r="H69" s="11"/>
      <c r="I69" s="11"/>
      <c r="J69" s="3"/>
      <c r="K69" s="12"/>
      <c r="L69" s="12"/>
      <c r="M69" s="12"/>
      <c r="N69" s="1"/>
      <c r="O69" s="12"/>
      <c r="P69" s="12"/>
      <c r="Q69" s="12"/>
      <c r="R69" s="1"/>
      <c r="S69" s="3"/>
      <c r="T69" s="3"/>
      <c r="U69" s="15"/>
    </row>
    <row r="70" spans="1:21" x14ac:dyDescent="0.3">
      <c r="A70" s="3"/>
      <c r="B70" s="11"/>
      <c r="C70" s="11"/>
      <c r="D70" s="23"/>
      <c r="E70" s="23"/>
      <c r="F70" s="23"/>
      <c r="G70" s="23"/>
      <c r="H70" s="11"/>
      <c r="I70" s="11"/>
      <c r="J70" s="3"/>
      <c r="K70" s="12"/>
      <c r="L70" s="12"/>
      <c r="M70" s="12"/>
      <c r="N70" s="1"/>
      <c r="O70" s="12"/>
      <c r="P70" s="12"/>
      <c r="Q70" s="12"/>
      <c r="R70" s="1"/>
      <c r="S70" s="3"/>
      <c r="T70" s="3"/>
      <c r="U70" s="15"/>
    </row>
    <row r="71" spans="1:21" x14ac:dyDescent="0.3">
      <c r="A71" s="3"/>
      <c r="B71" s="11"/>
      <c r="C71" s="11"/>
      <c r="D71" s="23"/>
      <c r="E71" s="23"/>
      <c r="F71" s="23"/>
      <c r="G71" s="23"/>
      <c r="H71" s="11"/>
      <c r="I71" s="11"/>
      <c r="J71" s="3"/>
      <c r="K71" s="12"/>
      <c r="L71" s="12"/>
      <c r="M71" s="12"/>
      <c r="N71" s="1"/>
      <c r="O71" s="12"/>
      <c r="P71" s="12"/>
      <c r="Q71" s="12"/>
      <c r="R71" s="1"/>
      <c r="S71" s="3"/>
      <c r="T71" s="3"/>
      <c r="U71" s="15"/>
    </row>
    <row r="72" spans="1:21" x14ac:dyDescent="0.3">
      <c r="A72" s="3"/>
      <c r="B72" s="11"/>
      <c r="C72" s="11"/>
      <c r="D72" s="23"/>
      <c r="E72" s="23"/>
      <c r="F72" s="23"/>
      <c r="G72" s="23"/>
      <c r="H72" s="11"/>
      <c r="I72" s="11"/>
      <c r="J72" s="3"/>
      <c r="K72" s="12"/>
      <c r="L72" s="12"/>
      <c r="M72" s="12"/>
      <c r="N72" s="1"/>
      <c r="O72" s="12"/>
      <c r="P72" s="12"/>
      <c r="Q72" s="12"/>
      <c r="R72" s="1"/>
      <c r="S72" s="3"/>
      <c r="T72" s="3"/>
      <c r="U72" s="15"/>
    </row>
    <row r="73" spans="1:21" x14ac:dyDescent="0.3">
      <c r="A73" s="3"/>
      <c r="B73" s="11"/>
      <c r="C73" s="11"/>
      <c r="D73" s="23"/>
      <c r="E73" s="23"/>
      <c r="F73" s="23"/>
      <c r="G73" s="23"/>
      <c r="H73" s="11"/>
      <c r="I73" s="11"/>
      <c r="J73" s="3"/>
      <c r="K73" s="12"/>
      <c r="L73" s="12"/>
      <c r="M73" s="12"/>
      <c r="N73" s="1"/>
      <c r="O73" s="12"/>
      <c r="P73" s="12"/>
      <c r="Q73" s="12"/>
      <c r="R73" s="1"/>
      <c r="S73" s="3"/>
      <c r="T73" s="3"/>
      <c r="U73" s="15"/>
    </row>
    <row r="74" spans="1:21" x14ac:dyDescent="0.3">
      <c r="A74" s="3"/>
      <c r="B74" s="11"/>
      <c r="C74" s="11"/>
      <c r="D74" s="23"/>
      <c r="E74" s="23"/>
      <c r="F74" s="23"/>
      <c r="G74" s="23"/>
      <c r="H74" s="11"/>
      <c r="I74" s="11"/>
      <c r="J74" s="3"/>
      <c r="K74" s="12"/>
      <c r="L74" s="12"/>
      <c r="M74" s="12"/>
      <c r="N74" s="1"/>
      <c r="O74" s="12"/>
      <c r="P74" s="12"/>
      <c r="Q74" s="12"/>
      <c r="R74" s="1"/>
      <c r="S74" s="3"/>
      <c r="T74" s="3"/>
      <c r="U74" s="15"/>
    </row>
    <row r="75" spans="1:21" x14ac:dyDescent="0.3">
      <c r="A75" s="3"/>
      <c r="B75" s="11"/>
      <c r="C75" s="11"/>
      <c r="D75" s="23"/>
      <c r="E75" s="23"/>
      <c r="F75" s="23"/>
      <c r="G75" s="23"/>
      <c r="H75" s="11"/>
      <c r="I75" s="11"/>
      <c r="J75" s="3"/>
      <c r="K75" s="12"/>
      <c r="L75" s="12"/>
      <c r="M75" s="12"/>
      <c r="N75" s="1"/>
      <c r="O75" s="12"/>
      <c r="P75" s="12"/>
      <c r="Q75" s="12"/>
      <c r="R75" s="1"/>
      <c r="S75" s="3"/>
      <c r="T75" s="3"/>
      <c r="U75" s="15"/>
    </row>
    <row r="76" spans="1:21" x14ac:dyDescent="0.3">
      <c r="A76" s="3"/>
      <c r="B76" s="11"/>
      <c r="C76" s="11"/>
      <c r="D76" s="23"/>
      <c r="E76" s="23"/>
      <c r="F76" s="23"/>
      <c r="G76" s="23"/>
      <c r="H76" s="11"/>
      <c r="I76" s="11"/>
      <c r="J76" s="3"/>
      <c r="K76" s="12"/>
      <c r="L76" s="12"/>
      <c r="M76" s="12"/>
      <c r="N76" s="1"/>
      <c r="O76" s="12"/>
      <c r="P76" s="12"/>
      <c r="Q76" s="12"/>
      <c r="R76" s="1"/>
      <c r="S76" s="3"/>
      <c r="T76" s="3"/>
      <c r="U76" s="15"/>
    </row>
    <row r="77" spans="1:21" x14ac:dyDescent="0.3">
      <c r="A77" s="3"/>
      <c r="B77" s="11"/>
      <c r="C77" s="11"/>
      <c r="D77" s="23"/>
      <c r="E77" s="23"/>
      <c r="F77" s="23"/>
      <c r="G77" s="23"/>
      <c r="H77" s="11"/>
      <c r="I77" s="11"/>
      <c r="J77" s="3"/>
      <c r="K77" s="12"/>
      <c r="L77" s="12"/>
      <c r="M77" s="12"/>
      <c r="N77" s="1"/>
      <c r="O77" s="12"/>
      <c r="P77" s="12"/>
      <c r="Q77" s="12"/>
      <c r="R77" s="1"/>
      <c r="S77" s="3"/>
      <c r="T77" s="3"/>
      <c r="U77" s="15"/>
    </row>
    <row r="78" spans="1:21" x14ac:dyDescent="0.3">
      <c r="A78" s="3"/>
      <c r="B78" s="11"/>
      <c r="C78" s="11"/>
      <c r="D78" s="23"/>
      <c r="E78" s="23"/>
      <c r="F78" s="23"/>
      <c r="G78" s="23"/>
      <c r="H78" s="11"/>
      <c r="I78" s="11"/>
      <c r="J78" s="3"/>
      <c r="K78" s="12"/>
      <c r="L78" s="12"/>
      <c r="M78" s="12"/>
      <c r="N78" s="1"/>
      <c r="O78" s="12"/>
      <c r="P78" s="12"/>
      <c r="Q78" s="12"/>
      <c r="R78" s="1"/>
      <c r="S78" s="3"/>
      <c r="T78" s="3"/>
      <c r="U78" s="15"/>
    </row>
    <row r="79" spans="1:21" x14ac:dyDescent="0.3">
      <c r="A79" s="3"/>
      <c r="B79" s="11"/>
      <c r="C79" s="11"/>
      <c r="D79" s="23"/>
      <c r="E79" s="23"/>
      <c r="F79" s="23"/>
      <c r="G79" s="23"/>
      <c r="H79" s="11"/>
      <c r="I79" s="11"/>
      <c r="J79" s="3"/>
      <c r="K79" s="12"/>
      <c r="L79" s="12"/>
      <c r="M79" s="12"/>
      <c r="N79" s="1"/>
      <c r="O79" s="12"/>
      <c r="P79" s="12"/>
      <c r="Q79" s="12"/>
      <c r="R79" s="1"/>
      <c r="S79" s="3"/>
      <c r="T79" s="3"/>
      <c r="U79" s="15"/>
    </row>
    <row r="80" spans="1:21" x14ac:dyDescent="0.3">
      <c r="A80" s="3"/>
      <c r="B80" s="11"/>
      <c r="C80" s="11"/>
      <c r="D80" s="23"/>
      <c r="E80" s="23"/>
      <c r="F80" s="23"/>
      <c r="G80" s="23"/>
      <c r="H80" s="11"/>
      <c r="I80" s="11"/>
      <c r="J80" s="3"/>
      <c r="K80" s="12"/>
      <c r="L80" s="12"/>
      <c r="M80" s="12"/>
      <c r="N80" s="1"/>
      <c r="O80" s="12"/>
      <c r="P80" s="12"/>
      <c r="Q80" s="12"/>
      <c r="R80" s="1"/>
      <c r="S80" s="3"/>
      <c r="T80" s="3"/>
      <c r="U80" s="15"/>
    </row>
    <row r="81" spans="1:21" x14ac:dyDescent="0.3">
      <c r="A81" s="3"/>
      <c r="B81" s="11"/>
      <c r="C81" s="11"/>
      <c r="D81" s="23"/>
      <c r="E81" s="23"/>
      <c r="F81" s="23"/>
      <c r="G81" s="23"/>
      <c r="H81" s="11"/>
      <c r="I81" s="11"/>
      <c r="J81" s="3"/>
      <c r="K81" s="12"/>
      <c r="L81" s="12"/>
      <c r="M81" s="12"/>
      <c r="N81" s="1"/>
      <c r="O81" s="12"/>
      <c r="P81" s="12"/>
      <c r="Q81" s="12"/>
      <c r="R81" s="1"/>
      <c r="S81" s="3"/>
      <c r="T81" s="3"/>
      <c r="U81" s="15"/>
    </row>
    <row r="82" spans="1:21" x14ac:dyDescent="0.3">
      <c r="A82" s="3"/>
      <c r="B82" s="11"/>
      <c r="C82" s="11"/>
      <c r="D82" s="23"/>
      <c r="E82" s="23"/>
      <c r="F82" s="23"/>
      <c r="G82" s="23"/>
      <c r="H82" s="11"/>
      <c r="I82" s="11"/>
      <c r="J82" s="3"/>
      <c r="K82" s="12"/>
      <c r="L82" s="12"/>
      <c r="M82" s="12"/>
      <c r="N82" s="1"/>
      <c r="O82" s="12"/>
      <c r="P82" s="12"/>
      <c r="Q82" s="12"/>
      <c r="R82" s="1"/>
      <c r="S82" s="3"/>
      <c r="T82" s="3"/>
      <c r="U82" s="15"/>
    </row>
    <row r="83" spans="1:21" x14ac:dyDescent="0.3">
      <c r="A83" s="3"/>
      <c r="B83" s="11"/>
      <c r="C83" s="11"/>
      <c r="D83" s="23"/>
      <c r="E83" s="23"/>
      <c r="F83" s="23"/>
      <c r="G83" s="23"/>
      <c r="H83" s="11"/>
      <c r="I83" s="11"/>
      <c r="J83" s="3"/>
      <c r="K83" s="12"/>
      <c r="L83" s="12"/>
      <c r="M83" s="12"/>
      <c r="N83" s="1"/>
      <c r="O83" s="12"/>
      <c r="P83" s="12"/>
      <c r="Q83" s="12"/>
      <c r="R83" s="1"/>
      <c r="S83" s="3"/>
      <c r="T83" s="3"/>
      <c r="U83" s="15"/>
    </row>
    <row r="84" spans="1:21" x14ac:dyDescent="0.3">
      <c r="A84" s="3"/>
      <c r="B84" s="11"/>
      <c r="C84" s="11"/>
      <c r="D84" s="23"/>
      <c r="E84" s="23"/>
      <c r="F84" s="23"/>
      <c r="G84" s="23"/>
      <c r="H84" s="11"/>
      <c r="I84" s="11"/>
      <c r="J84" s="3"/>
      <c r="K84" s="12"/>
      <c r="L84" s="12"/>
      <c r="M84" s="12"/>
      <c r="N84" s="1"/>
      <c r="O84" s="12"/>
      <c r="P84" s="12"/>
      <c r="Q84" s="12"/>
      <c r="R84" s="1"/>
      <c r="S84" s="3"/>
      <c r="T84" s="3"/>
      <c r="U84" s="15"/>
    </row>
    <row r="85" spans="1:21" x14ac:dyDescent="0.3">
      <c r="A85" s="3"/>
      <c r="B85" s="11"/>
      <c r="C85" s="11"/>
      <c r="D85" s="23"/>
      <c r="E85" s="23"/>
      <c r="F85" s="23"/>
      <c r="G85" s="23"/>
      <c r="H85" s="11"/>
      <c r="I85" s="11"/>
      <c r="J85" s="3"/>
      <c r="K85" s="12"/>
      <c r="L85" s="12"/>
      <c r="M85" s="12"/>
      <c r="N85" s="1"/>
      <c r="O85" s="12"/>
      <c r="P85" s="12"/>
      <c r="Q85" s="12"/>
      <c r="R85" s="1"/>
      <c r="S85" s="3"/>
      <c r="T85" s="3"/>
      <c r="U85" s="15"/>
    </row>
    <row r="86" spans="1:21" x14ac:dyDescent="0.3">
      <c r="A86" s="3"/>
      <c r="B86" s="11"/>
      <c r="C86" s="11"/>
      <c r="D86" s="23"/>
      <c r="E86" s="23"/>
      <c r="F86" s="23"/>
      <c r="G86" s="23"/>
      <c r="H86" s="11"/>
      <c r="I86" s="11"/>
      <c r="J86" s="3"/>
      <c r="K86" s="12"/>
      <c r="L86" s="12"/>
      <c r="M86" s="12"/>
      <c r="N86" s="1"/>
      <c r="O86" s="12"/>
      <c r="P86" s="12"/>
      <c r="Q86" s="12"/>
      <c r="R86" s="1"/>
      <c r="S86" s="3"/>
      <c r="T86" s="3"/>
      <c r="U86" s="15"/>
    </row>
    <row r="87" spans="1:21" x14ac:dyDescent="0.3">
      <c r="A87" s="3"/>
      <c r="B87" s="11"/>
      <c r="C87" s="11"/>
      <c r="D87" s="23"/>
      <c r="E87" s="23"/>
      <c r="F87" s="23"/>
      <c r="G87" s="23"/>
      <c r="H87" s="11"/>
      <c r="I87" s="11"/>
      <c r="J87" s="3"/>
      <c r="K87" s="12"/>
      <c r="L87" s="12"/>
      <c r="M87" s="12"/>
      <c r="N87" s="1"/>
      <c r="O87" s="12"/>
      <c r="P87" s="12"/>
      <c r="Q87" s="12"/>
      <c r="R87" s="1"/>
      <c r="S87" s="3"/>
      <c r="T87" s="3"/>
      <c r="U87" s="15"/>
    </row>
    <row r="88" spans="1:21" x14ac:dyDescent="0.3">
      <c r="A88" s="3"/>
      <c r="B88" s="11"/>
      <c r="C88" s="11"/>
      <c r="D88" s="23"/>
      <c r="E88" s="23"/>
      <c r="F88" s="23"/>
      <c r="G88" s="23"/>
      <c r="H88" s="11"/>
      <c r="I88" s="11"/>
      <c r="J88" s="3"/>
      <c r="K88" s="12"/>
      <c r="L88" s="12"/>
      <c r="M88" s="12"/>
      <c r="N88" s="1"/>
      <c r="O88" s="12"/>
      <c r="P88" s="12"/>
      <c r="Q88" s="12"/>
      <c r="R88" s="1"/>
      <c r="S88" s="3"/>
      <c r="T88" s="3"/>
      <c r="U88" s="15"/>
    </row>
    <row r="89" spans="1:21" x14ac:dyDescent="0.3">
      <c r="A89" s="3"/>
      <c r="B89" s="11"/>
      <c r="C89" s="11"/>
      <c r="D89" s="23"/>
      <c r="E89" s="23"/>
      <c r="F89" s="23"/>
      <c r="G89" s="23"/>
      <c r="H89" s="11"/>
      <c r="I89" s="11"/>
      <c r="J89" s="3"/>
      <c r="K89" s="12"/>
      <c r="L89" s="12"/>
      <c r="M89" s="12"/>
      <c r="N89" s="1"/>
      <c r="O89" s="12"/>
      <c r="P89" s="12"/>
      <c r="Q89" s="12"/>
      <c r="R89" s="1"/>
      <c r="S89" s="3"/>
      <c r="T89" s="3"/>
      <c r="U89" s="15"/>
    </row>
    <row r="90" spans="1:21" x14ac:dyDescent="0.3">
      <c r="A90" s="3"/>
      <c r="B90" s="11"/>
      <c r="C90" s="11"/>
      <c r="D90" s="23"/>
      <c r="E90" s="23"/>
      <c r="F90" s="23"/>
      <c r="G90" s="23"/>
      <c r="H90" s="11"/>
      <c r="I90" s="11"/>
      <c r="J90" s="3"/>
      <c r="K90" s="12"/>
      <c r="L90" s="12"/>
      <c r="M90" s="12"/>
      <c r="N90" s="1"/>
      <c r="O90" s="12"/>
      <c r="P90" s="12"/>
      <c r="Q90" s="12"/>
      <c r="R90" s="1"/>
      <c r="S90" s="3"/>
      <c r="T90" s="3"/>
      <c r="U90" s="15"/>
    </row>
    <row r="91" spans="1:21" x14ac:dyDescent="0.3">
      <c r="A91" s="3"/>
      <c r="B91" s="11"/>
      <c r="C91" s="11"/>
      <c r="D91" s="23"/>
      <c r="E91" s="23"/>
      <c r="F91" s="23"/>
      <c r="G91" s="23"/>
      <c r="H91" s="11"/>
      <c r="I91" s="11"/>
      <c r="J91" s="3"/>
      <c r="K91" s="12"/>
      <c r="L91" s="12"/>
      <c r="M91" s="12"/>
      <c r="N91" s="1"/>
      <c r="O91" s="12"/>
      <c r="P91" s="12"/>
      <c r="Q91" s="12"/>
      <c r="R91" s="1"/>
      <c r="S91" s="3"/>
      <c r="T91" s="3"/>
      <c r="U91" s="15"/>
    </row>
    <row r="92" spans="1:21" x14ac:dyDescent="0.3">
      <c r="A92" s="3"/>
      <c r="B92" s="11"/>
      <c r="C92" s="11"/>
      <c r="D92" s="23"/>
      <c r="E92" s="23"/>
      <c r="F92" s="23"/>
      <c r="G92" s="23"/>
      <c r="H92" s="11"/>
      <c r="I92" s="11"/>
      <c r="J92" s="3"/>
      <c r="K92" s="12"/>
      <c r="L92" s="12"/>
      <c r="M92" s="12"/>
      <c r="N92" s="1"/>
      <c r="O92" s="12"/>
      <c r="P92" s="12"/>
      <c r="Q92" s="12"/>
      <c r="R92" s="1"/>
      <c r="S92" s="3"/>
      <c r="T92" s="3"/>
      <c r="U92" s="15"/>
    </row>
    <row r="93" spans="1:21" x14ac:dyDescent="0.3">
      <c r="A93" s="3"/>
      <c r="B93" s="11"/>
      <c r="C93" s="11"/>
      <c r="D93" s="23"/>
      <c r="E93" s="23"/>
      <c r="F93" s="23"/>
      <c r="G93" s="23"/>
      <c r="H93" s="11"/>
      <c r="I93" s="11"/>
      <c r="J93" s="3"/>
      <c r="K93" s="12"/>
      <c r="L93" s="12"/>
      <c r="M93" s="12"/>
      <c r="N93" s="1"/>
      <c r="O93" s="12"/>
      <c r="P93" s="12"/>
      <c r="Q93" s="12"/>
      <c r="R93" s="1"/>
      <c r="S93" s="3"/>
      <c r="T93" s="3"/>
      <c r="U93" s="15"/>
    </row>
    <row r="94" spans="1:21" x14ac:dyDescent="0.3">
      <c r="A94" s="3"/>
      <c r="B94" s="11"/>
      <c r="C94" s="11"/>
      <c r="D94" s="23"/>
      <c r="E94" s="23"/>
      <c r="F94" s="23"/>
      <c r="G94" s="23"/>
      <c r="H94" s="11"/>
      <c r="I94" s="11"/>
      <c r="J94" s="3"/>
      <c r="K94" s="12"/>
      <c r="L94" s="12"/>
      <c r="M94" s="12"/>
      <c r="N94" s="1"/>
      <c r="O94" s="12"/>
      <c r="P94" s="12"/>
      <c r="Q94" s="12"/>
      <c r="R94" s="1"/>
      <c r="S94" s="3"/>
      <c r="T94" s="3"/>
      <c r="U94" s="15"/>
    </row>
    <row r="95" spans="1:21" x14ac:dyDescent="0.3">
      <c r="A95" s="3"/>
      <c r="B95" s="11"/>
      <c r="C95" s="11"/>
      <c r="D95" s="23"/>
      <c r="E95" s="23"/>
      <c r="F95" s="23"/>
      <c r="G95" s="23"/>
      <c r="H95" s="11"/>
      <c r="I95" s="11"/>
      <c r="J95" s="3"/>
      <c r="K95" s="12"/>
      <c r="L95" s="12"/>
      <c r="M95" s="12"/>
      <c r="N95" s="1"/>
      <c r="O95" s="12"/>
      <c r="P95" s="12"/>
      <c r="Q95" s="12"/>
      <c r="R95" s="1"/>
      <c r="S95" s="3"/>
      <c r="T95" s="3"/>
      <c r="U95" s="15"/>
    </row>
    <row r="96" spans="1:21" x14ac:dyDescent="0.3">
      <c r="A96" s="3"/>
      <c r="B96" s="11"/>
      <c r="C96" s="11"/>
      <c r="D96" s="23"/>
      <c r="E96" s="23"/>
      <c r="F96" s="23"/>
      <c r="G96" s="23"/>
      <c r="H96" s="11"/>
      <c r="I96" s="11"/>
      <c r="J96" s="3"/>
      <c r="K96" s="12"/>
      <c r="L96" s="12"/>
      <c r="M96" s="12"/>
      <c r="N96" s="1"/>
      <c r="O96" s="12"/>
      <c r="P96" s="12"/>
      <c r="Q96" s="12"/>
      <c r="R96" s="1"/>
      <c r="S96" s="3"/>
      <c r="T96" s="3"/>
      <c r="U96" s="15"/>
    </row>
    <row r="97" spans="1:21" x14ac:dyDescent="0.3">
      <c r="A97" s="3"/>
      <c r="B97" s="11"/>
      <c r="C97" s="11"/>
      <c r="D97" s="23"/>
      <c r="E97" s="23"/>
      <c r="F97" s="23"/>
      <c r="G97" s="23"/>
      <c r="H97" s="11"/>
      <c r="I97" s="11"/>
      <c r="J97" s="3"/>
      <c r="K97" s="12"/>
      <c r="L97" s="12"/>
      <c r="M97" s="12"/>
      <c r="N97" s="1"/>
      <c r="O97" s="12"/>
      <c r="P97" s="12"/>
      <c r="Q97" s="12"/>
      <c r="R97" s="1"/>
      <c r="S97" s="3"/>
      <c r="T97" s="3"/>
      <c r="U97" s="15"/>
    </row>
    <row r="98" spans="1:21" x14ac:dyDescent="0.3">
      <c r="A98" s="3"/>
      <c r="B98" s="11"/>
      <c r="C98" s="11"/>
      <c r="D98" s="23"/>
      <c r="E98" s="23"/>
      <c r="F98" s="23"/>
      <c r="G98" s="23"/>
      <c r="H98" s="11"/>
      <c r="I98" s="11"/>
      <c r="J98" s="3"/>
      <c r="K98" s="12"/>
      <c r="L98" s="12"/>
      <c r="M98" s="12"/>
      <c r="N98" s="1"/>
      <c r="O98" s="12"/>
      <c r="P98" s="12"/>
      <c r="Q98" s="12"/>
      <c r="R98" s="1"/>
      <c r="S98" s="3"/>
      <c r="T98" s="3"/>
      <c r="U98" s="15"/>
    </row>
    <row r="99" spans="1:21" x14ac:dyDescent="0.3">
      <c r="A99" s="3"/>
      <c r="B99" s="11"/>
      <c r="C99" s="11"/>
      <c r="D99" s="23"/>
      <c r="E99" s="23"/>
      <c r="F99" s="23"/>
      <c r="G99" s="23"/>
      <c r="H99" s="11"/>
      <c r="I99" s="11"/>
      <c r="J99" s="3"/>
      <c r="K99" s="12"/>
      <c r="L99" s="12"/>
      <c r="M99" s="12"/>
      <c r="N99" s="1"/>
      <c r="O99" s="12"/>
      <c r="P99" s="12"/>
      <c r="Q99" s="12"/>
      <c r="R99" s="1"/>
      <c r="S99" s="3"/>
      <c r="T99" s="3"/>
      <c r="U99" s="15"/>
    </row>
    <row r="100" spans="1:21" x14ac:dyDescent="0.3">
      <c r="A100" s="3"/>
      <c r="B100" s="11"/>
      <c r="C100" s="11"/>
      <c r="D100" s="23"/>
      <c r="E100" s="23"/>
      <c r="F100" s="23"/>
      <c r="G100" s="23"/>
      <c r="H100" s="11"/>
      <c r="I100" s="11"/>
      <c r="J100" s="3"/>
      <c r="K100" s="12"/>
      <c r="L100" s="12"/>
      <c r="M100" s="12"/>
      <c r="N100" s="1"/>
      <c r="O100" s="12"/>
      <c r="P100" s="12"/>
      <c r="Q100" s="12"/>
      <c r="R100" s="1"/>
      <c r="S100" s="3"/>
      <c r="T100" s="3"/>
      <c r="U100" s="15"/>
    </row>
    <row r="101" spans="1:21" x14ac:dyDescent="0.3">
      <c r="A101" s="3"/>
      <c r="B101" s="11"/>
      <c r="C101" s="11"/>
      <c r="D101" s="23"/>
      <c r="E101" s="23"/>
      <c r="F101" s="23"/>
      <c r="G101" s="23"/>
      <c r="H101" s="11"/>
      <c r="I101" s="11"/>
      <c r="J101" s="3"/>
      <c r="K101" s="12"/>
      <c r="L101" s="12"/>
      <c r="M101" s="12"/>
      <c r="N101" s="1"/>
      <c r="O101" s="12"/>
      <c r="P101" s="12"/>
      <c r="Q101" s="12"/>
      <c r="R101" s="1"/>
      <c r="S101" s="3"/>
      <c r="T101" s="3"/>
      <c r="U101" s="15"/>
    </row>
    <row r="102" spans="1:21" x14ac:dyDescent="0.3">
      <c r="A102" s="3"/>
      <c r="B102" s="11"/>
      <c r="C102" s="11"/>
      <c r="D102" s="23"/>
      <c r="E102" s="23"/>
      <c r="F102" s="23"/>
      <c r="G102" s="23"/>
      <c r="H102" s="11"/>
      <c r="I102" s="11"/>
      <c r="J102" s="3"/>
      <c r="K102" s="12"/>
      <c r="L102" s="12"/>
      <c r="M102" s="12"/>
      <c r="N102" s="1"/>
      <c r="O102" s="12"/>
      <c r="P102" s="12"/>
      <c r="Q102" s="12"/>
      <c r="R102" s="1"/>
      <c r="S102" s="3"/>
      <c r="T102" s="3"/>
      <c r="U102" s="15"/>
    </row>
    <row r="103" spans="1:21" x14ac:dyDescent="0.3">
      <c r="A103" s="3"/>
      <c r="B103" s="11"/>
      <c r="C103" s="11"/>
      <c r="D103" s="23"/>
      <c r="E103" s="23"/>
      <c r="F103" s="23"/>
      <c r="G103" s="23"/>
      <c r="H103" s="11"/>
      <c r="I103" s="11"/>
      <c r="J103" s="3"/>
      <c r="K103" s="12"/>
      <c r="L103" s="12"/>
      <c r="M103" s="12"/>
      <c r="N103" s="1"/>
      <c r="O103" s="12"/>
      <c r="P103" s="12"/>
      <c r="Q103" s="12"/>
      <c r="R103" s="1"/>
      <c r="S103" s="3"/>
      <c r="T103" s="3"/>
      <c r="U103" s="15"/>
    </row>
    <row r="104" spans="1:21" x14ac:dyDescent="0.3">
      <c r="A104" s="3"/>
      <c r="B104" s="11"/>
      <c r="C104" s="11"/>
      <c r="D104" s="23"/>
      <c r="E104" s="23"/>
      <c r="F104" s="23"/>
      <c r="G104" s="23"/>
      <c r="H104" s="11"/>
      <c r="I104" s="11"/>
      <c r="J104" s="3"/>
      <c r="K104" s="12"/>
      <c r="L104" s="12"/>
      <c r="M104" s="12"/>
      <c r="N104" s="1"/>
      <c r="O104" s="12"/>
      <c r="P104" s="12"/>
      <c r="Q104" s="12"/>
      <c r="R104" s="1"/>
      <c r="S104" s="3"/>
      <c r="T104" s="3"/>
      <c r="U104" s="15"/>
    </row>
    <row r="105" spans="1:21" x14ac:dyDescent="0.3">
      <c r="A105" s="3"/>
      <c r="B105" s="11"/>
      <c r="C105" s="11"/>
      <c r="D105" s="23"/>
      <c r="E105" s="23"/>
      <c r="F105" s="23"/>
      <c r="G105" s="23"/>
      <c r="H105" s="11"/>
      <c r="I105" s="11"/>
      <c r="J105" s="3"/>
      <c r="K105" s="12"/>
      <c r="L105" s="12"/>
      <c r="M105" s="12"/>
      <c r="N105" s="1"/>
      <c r="O105" s="12"/>
      <c r="P105" s="12"/>
      <c r="Q105" s="12"/>
      <c r="R105" s="1"/>
      <c r="S105" s="3"/>
      <c r="T105" s="3"/>
      <c r="U105" s="15"/>
    </row>
    <row r="106" spans="1:21" x14ac:dyDescent="0.3">
      <c r="A106" s="3"/>
      <c r="B106" s="11"/>
      <c r="C106" s="11"/>
      <c r="D106" s="23"/>
      <c r="E106" s="23"/>
      <c r="F106" s="23"/>
      <c r="G106" s="23"/>
      <c r="H106" s="11"/>
      <c r="I106" s="11"/>
      <c r="J106" s="3"/>
      <c r="K106" s="12"/>
      <c r="L106" s="12"/>
      <c r="M106" s="12"/>
      <c r="N106" s="1"/>
      <c r="O106" s="12"/>
      <c r="P106" s="12"/>
      <c r="Q106" s="12"/>
      <c r="R106" s="1"/>
      <c r="S106" s="3"/>
      <c r="T106" s="3"/>
      <c r="U106" s="15"/>
    </row>
    <row r="107" spans="1:21" x14ac:dyDescent="0.3">
      <c r="A107" s="3"/>
      <c r="B107" s="11"/>
      <c r="C107" s="11"/>
      <c r="D107" s="23"/>
      <c r="E107" s="23"/>
      <c r="F107" s="23"/>
      <c r="G107" s="23"/>
      <c r="H107" s="11"/>
      <c r="I107" s="11"/>
      <c r="J107" s="3"/>
      <c r="K107" s="12"/>
      <c r="L107" s="12"/>
      <c r="M107" s="12"/>
      <c r="N107" s="1"/>
      <c r="O107" s="12"/>
      <c r="P107" s="12"/>
      <c r="Q107" s="12"/>
      <c r="R107" s="1"/>
      <c r="S107" s="3"/>
      <c r="T107" s="3"/>
      <c r="U107" s="15"/>
    </row>
    <row r="108" spans="1:21" x14ac:dyDescent="0.3">
      <c r="A108" s="3"/>
      <c r="B108" s="11"/>
      <c r="C108" s="11"/>
      <c r="D108" s="23"/>
      <c r="E108" s="23"/>
      <c r="F108" s="23"/>
      <c r="G108" s="23"/>
      <c r="H108" s="11"/>
      <c r="I108" s="11"/>
      <c r="J108" s="3"/>
      <c r="K108" s="12"/>
      <c r="L108" s="12"/>
      <c r="M108" s="12"/>
      <c r="N108" s="1"/>
      <c r="O108" s="12"/>
      <c r="P108" s="12"/>
      <c r="Q108" s="12"/>
      <c r="R108" s="1"/>
      <c r="S108" s="3"/>
      <c r="T108" s="3"/>
      <c r="U108" s="15"/>
    </row>
    <row r="109" spans="1:21" x14ac:dyDescent="0.3">
      <c r="A109" s="3"/>
      <c r="B109" s="11"/>
      <c r="C109" s="11"/>
      <c r="D109" s="23"/>
      <c r="E109" s="23"/>
      <c r="F109" s="23"/>
      <c r="G109" s="23"/>
      <c r="H109" s="11"/>
      <c r="I109" s="11"/>
      <c r="J109" s="3"/>
      <c r="K109" s="12"/>
      <c r="L109" s="12"/>
      <c r="M109" s="12"/>
      <c r="N109" s="1"/>
      <c r="O109" s="12"/>
      <c r="P109" s="12"/>
      <c r="Q109" s="12"/>
      <c r="R109" s="1"/>
      <c r="S109" s="3"/>
      <c r="T109" s="3"/>
      <c r="U109" s="15"/>
    </row>
    <row r="110" spans="1:21" x14ac:dyDescent="0.3">
      <c r="A110" s="3"/>
      <c r="B110" s="11"/>
      <c r="C110" s="11"/>
      <c r="D110" s="23"/>
      <c r="E110" s="23"/>
      <c r="F110" s="23"/>
      <c r="G110" s="23"/>
      <c r="H110" s="11"/>
      <c r="I110" s="11"/>
      <c r="J110" s="3"/>
      <c r="K110" s="12"/>
      <c r="L110" s="12"/>
      <c r="M110" s="12"/>
      <c r="N110" s="1"/>
      <c r="O110" s="12"/>
      <c r="P110" s="12"/>
      <c r="Q110" s="12"/>
      <c r="R110" s="1"/>
      <c r="S110" s="3"/>
      <c r="T110" s="3"/>
      <c r="U110" s="15"/>
    </row>
    <row r="111" spans="1:21" x14ac:dyDescent="0.3">
      <c r="A111" s="3"/>
      <c r="B111" s="11"/>
      <c r="C111" s="11"/>
      <c r="D111" s="23"/>
      <c r="E111" s="23"/>
      <c r="F111" s="23"/>
      <c r="G111" s="23"/>
      <c r="H111" s="11"/>
      <c r="I111" s="11"/>
      <c r="J111" s="3"/>
      <c r="K111" s="12"/>
      <c r="L111" s="12"/>
      <c r="M111" s="12"/>
      <c r="N111" s="1"/>
      <c r="O111" s="12"/>
      <c r="P111" s="12"/>
      <c r="Q111" s="12"/>
      <c r="R111" s="1"/>
      <c r="S111" s="3"/>
      <c r="T111" s="3"/>
      <c r="U111" s="15"/>
    </row>
    <row r="112" spans="1:21" x14ac:dyDescent="0.3">
      <c r="A112" s="3"/>
      <c r="B112" s="11"/>
      <c r="C112" s="11"/>
      <c r="D112" s="23"/>
      <c r="E112" s="23"/>
      <c r="F112" s="23"/>
      <c r="G112" s="23"/>
      <c r="H112" s="11"/>
      <c r="I112" s="11"/>
      <c r="J112" s="3"/>
      <c r="K112" s="12"/>
      <c r="L112" s="12"/>
      <c r="M112" s="12"/>
      <c r="N112" s="1"/>
      <c r="O112" s="12"/>
      <c r="P112" s="12"/>
      <c r="Q112" s="12"/>
      <c r="R112" s="1"/>
      <c r="S112" s="3"/>
      <c r="T112" s="3"/>
      <c r="U112" s="15"/>
    </row>
    <row r="113" spans="1:21" x14ac:dyDescent="0.3">
      <c r="A113" s="3"/>
      <c r="B113" s="11"/>
      <c r="C113" s="11"/>
      <c r="D113" s="23"/>
      <c r="E113" s="23"/>
      <c r="F113" s="23"/>
      <c r="G113" s="23"/>
      <c r="H113" s="11"/>
      <c r="I113" s="11"/>
      <c r="J113" s="3"/>
      <c r="K113" s="12"/>
      <c r="L113" s="12"/>
      <c r="M113" s="12"/>
      <c r="N113" s="1"/>
      <c r="O113" s="12"/>
      <c r="P113" s="12"/>
      <c r="Q113" s="12"/>
      <c r="R113" s="1"/>
      <c r="S113" s="3"/>
      <c r="T113" s="3"/>
      <c r="U113" s="15"/>
    </row>
    <row r="114" spans="1:21" x14ac:dyDescent="0.3">
      <c r="A114" s="3"/>
      <c r="B114" s="11"/>
      <c r="C114" s="11"/>
      <c r="D114" s="23"/>
      <c r="E114" s="23"/>
      <c r="F114" s="23"/>
      <c r="G114" s="23"/>
      <c r="H114" s="11"/>
      <c r="I114" s="11"/>
      <c r="J114" s="3"/>
      <c r="K114" s="12"/>
      <c r="L114" s="12"/>
      <c r="M114" s="12"/>
      <c r="N114" s="1"/>
      <c r="O114" s="12"/>
      <c r="P114" s="12"/>
      <c r="Q114" s="12"/>
      <c r="R114" s="1"/>
      <c r="S114" s="3"/>
      <c r="T114" s="3"/>
      <c r="U114" s="15"/>
    </row>
    <row r="115" spans="1:21" x14ac:dyDescent="0.3">
      <c r="A115" s="3"/>
      <c r="B115" s="11"/>
      <c r="C115" s="11"/>
      <c r="D115" s="23"/>
      <c r="E115" s="23"/>
      <c r="F115" s="23"/>
      <c r="G115" s="23"/>
      <c r="H115" s="11"/>
      <c r="I115" s="11"/>
      <c r="J115" s="3"/>
      <c r="K115" s="12"/>
      <c r="L115" s="12"/>
      <c r="M115" s="12"/>
      <c r="N115" s="1"/>
      <c r="O115" s="12"/>
      <c r="P115" s="12"/>
      <c r="Q115" s="12"/>
      <c r="R115" s="1"/>
      <c r="S115" s="3"/>
      <c r="T115" s="3"/>
      <c r="U115" s="15"/>
    </row>
    <row r="116" spans="1:21" x14ac:dyDescent="0.3">
      <c r="A116" s="3"/>
      <c r="B116" s="11"/>
      <c r="C116" s="11"/>
      <c r="D116" s="23"/>
      <c r="E116" s="23"/>
      <c r="F116" s="23"/>
      <c r="G116" s="23"/>
      <c r="H116" s="11"/>
      <c r="I116" s="11"/>
      <c r="J116" s="3"/>
      <c r="K116" s="12"/>
      <c r="L116" s="12"/>
      <c r="M116" s="12"/>
      <c r="N116" s="1"/>
      <c r="O116" s="12"/>
      <c r="P116" s="12"/>
      <c r="Q116" s="12"/>
      <c r="R116" s="1"/>
      <c r="S116" s="3"/>
      <c r="T116" s="3"/>
      <c r="U116" s="15"/>
    </row>
    <row r="117" spans="1:21" x14ac:dyDescent="0.3">
      <c r="A117" s="3"/>
      <c r="B117" s="11"/>
      <c r="C117" s="11"/>
      <c r="D117" s="23"/>
      <c r="E117" s="23"/>
      <c r="F117" s="23"/>
      <c r="G117" s="23"/>
      <c r="H117" s="11"/>
      <c r="I117" s="11"/>
      <c r="J117" s="3"/>
      <c r="K117" s="12"/>
      <c r="L117" s="12"/>
      <c r="M117" s="12"/>
      <c r="N117" s="1"/>
      <c r="O117" s="12"/>
      <c r="P117" s="12"/>
      <c r="Q117" s="12"/>
      <c r="R117" s="1"/>
      <c r="S117" s="3"/>
      <c r="T117" s="3"/>
      <c r="U117" s="15"/>
    </row>
    <row r="118" spans="1:21" x14ac:dyDescent="0.3">
      <c r="A118" s="3"/>
      <c r="B118" s="11"/>
      <c r="C118" s="11"/>
      <c r="D118" s="23"/>
      <c r="E118" s="23"/>
      <c r="F118" s="23"/>
      <c r="G118" s="23"/>
      <c r="H118" s="11"/>
      <c r="I118" s="11"/>
      <c r="J118" s="3"/>
      <c r="K118" s="12"/>
      <c r="L118" s="12"/>
      <c r="M118" s="12"/>
      <c r="N118" s="1"/>
      <c r="O118" s="12"/>
      <c r="P118" s="12"/>
      <c r="Q118" s="12"/>
      <c r="R118" s="1"/>
      <c r="S118" s="3"/>
      <c r="T118" s="3"/>
      <c r="U118" s="15"/>
    </row>
    <row r="119" spans="1:21" x14ac:dyDescent="0.3">
      <c r="A119" s="3"/>
      <c r="B119" s="11"/>
      <c r="C119" s="11"/>
      <c r="D119" s="23"/>
      <c r="E119" s="23"/>
      <c r="F119" s="23"/>
      <c r="G119" s="23"/>
      <c r="H119" s="11"/>
      <c r="I119" s="11"/>
      <c r="J119" s="3"/>
      <c r="K119" s="12"/>
      <c r="L119" s="12"/>
      <c r="M119" s="12"/>
      <c r="N119" s="1"/>
      <c r="O119" s="12"/>
      <c r="P119" s="12"/>
      <c r="Q119" s="12"/>
      <c r="R119" s="1"/>
      <c r="S119" s="3"/>
      <c r="T119" s="3"/>
      <c r="U119" s="15"/>
    </row>
    <row r="120" spans="1:21" x14ac:dyDescent="0.3">
      <c r="A120" s="3"/>
      <c r="B120" s="11"/>
      <c r="C120" s="11"/>
      <c r="D120" s="23"/>
      <c r="E120" s="23"/>
      <c r="F120" s="23"/>
      <c r="G120" s="23"/>
      <c r="H120" s="11"/>
      <c r="I120" s="11"/>
      <c r="J120" s="3"/>
      <c r="K120" s="12"/>
      <c r="L120" s="12"/>
      <c r="M120" s="12"/>
      <c r="N120" s="1"/>
      <c r="O120" s="12"/>
      <c r="P120" s="12"/>
      <c r="Q120" s="12"/>
      <c r="R120" s="1"/>
      <c r="S120" s="3"/>
      <c r="T120" s="3"/>
      <c r="U120" s="15"/>
    </row>
    <row r="121" spans="1:21" x14ac:dyDescent="0.3">
      <c r="A121" s="3"/>
      <c r="B121" s="11"/>
      <c r="C121" s="11"/>
      <c r="D121" s="23"/>
      <c r="E121" s="23"/>
      <c r="F121" s="23"/>
      <c r="G121" s="23"/>
      <c r="H121" s="11"/>
      <c r="I121" s="11"/>
      <c r="J121" s="3"/>
      <c r="K121" s="12"/>
      <c r="L121" s="12"/>
      <c r="M121" s="12"/>
      <c r="N121" s="1"/>
      <c r="O121" s="12"/>
      <c r="P121" s="12"/>
      <c r="Q121" s="12"/>
      <c r="R121" s="1"/>
      <c r="S121" s="3"/>
      <c r="T121" s="3"/>
      <c r="U121" s="15"/>
    </row>
    <row r="122" spans="1:21" x14ac:dyDescent="0.3">
      <c r="A122" s="3"/>
      <c r="B122" s="11"/>
      <c r="C122" s="11"/>
      <c r="D122" s="23"/>
      <c r="E122" s="23"/>
      <c r="F122" s="23"/>
      <c r="G122" s="23"/>
      <c r="H122" s="11"/>
      <c r="I122" s="11"/>
      <c r="J122" s="3"/>
      <c r="K122" s="12"/>
      <c r="L122" s="12"/>
      <c r="M122" s="12"/>
      <c r="N122" s="1"/>
      <c r="O122" s="12"/>
      <c r="P122" s="12"/>
      <c r="Q122" s="12"/>
      <c r="R122" s="1"/>
      <c r="S122" s="3"/>
      <c r="T122" s="3"/>
      <c r="U122" s="15"/>
    </row>
    <row r="123" spans="1:21" x14ac:dyDescent="0.3">
      <c r="A123" s="3"/>
      <c r="B123" s="11"/>
      <c r="C123" s="11"/>
      <c r="D123" s="23"/>
      <c r="E123" s="23"/>
      <c r="F123" s="23"/>
      <c r="G123" s="23"/>
      <c r="H123" s="11"/>
      <c r="I123" s="11"/>
      <c r="J123" s="3"/>
      <c r="K123" s="12"/>
      <c r="L123" s="12"/>
      <c r="M123" s="12"/>
      <c r="N123" s="1"/>
      <c r="O123" s="12"/>
      <c r="P123" s="12"/>
      <c r="Q123" s="12"/>
      <c r="R123" s="1"/>
      <c r="S123" s="3"/>
      <c r="T123" s="3"/>
      <c r="U123" s="15"/>
    </row>
    <row r="124" spans="1:21" x14ac:dyDescent="0.3">
      <c r="A124" s="3"/>
      <c r="B124" s="11"/>
      <c r="C124" s="11"/>
      <c r="D124" s="23"/>
      <c r="E124" s="23"/>
      <c r="F124" s="23"/>
      <c r="G124" s="23"/>
      <c r="H124" s="11"/>
      <c r="I124" s="11"/>
      <c r="J124" s="3"/>
      <c r="K124" s="12"/>
      <c r="L124" s="12"/>
      <c r="M124" s="12"/>
      <c r="N124" s="1"/>
      <c r="O124" s="12"/>
      <c r="P124" s="12"/>
      <c r="Q124" s="12"/>
      <c r="R124" s="1"/>
      <c r="S124" s="3"/>
      <c r="T124" s="3"/>
      <c r="U124" s="15"/>
    </row>
    <row r="125" spans="1:21" x14ac:dyDescent="0.3">
      <c r="A125" s="3"/>
      <c r="B125" s="11"/>
      <c r="C125" s="11"/>
      <c r="D125" s="23"/>
      <c r="E125" s="23"/>
      <c r="F125" s="23"/>
      <c r="G125" s="23"/>
      <c r="H125" s="11"/>
      <c r="I125" s="11"/>
      <c r="J125" s="3"/>
      <c r="K125" s="12"/>
      <c r="L125" s="12"/>
      <c r="M125" s="12"/>
      <c r="N125" s="1"/>
      <c r="O125" s="12"/>
      <c r="P125" s="12"/>
      <c r="Q125" s="12"/>
      <c r="R125" s="1"/>
      <c r="S125" s="3"/>
      <c r="T125" s="3"/>
      <c r="U125" s="15"/>
    </row>
    <row r="126" spans="1:21" x14ac:dyDescent="0.3">
      <c r="A126" s="3"/>
      <c r="B126" s="11"/>
      <c r="C126" s="11"/>
      <c r="D126" s="23"/>
      <c r="E126" s="23"/>
      <c r="F126" s="23"/>
      <c r="G126" s="23"/>
      <c r="H126" s="11"/>
      <c r="I126" s="11"/>
      <c r="J126" s="3"/>
      <c r="K126" s="12"/>
      <c r="L126" s="12"/>
      <c r="M126" s="12"/>
      <c r="N126" s="1"/>
      <c r="O126" s="12"/>
      <c r="P126" s="12"/>
      <c r="Q126" s="12"/>
      <c r="R126" s="1"/>
      <c r="S126" s="3"/>
      <c r="T126" s="3"/>
      <c r="U126" s="15"/>
    </row>
    <row r="127" spans="1:21" x14ac:dyDescent="0.3">
      <c r="A127" s="3"/>
      <c r="B127" s="11"/>
      <c r="C127" s="11"/>
      <c r="D127" s="23"/>
      <c r="E127" s="23"/>
      <c r="F127" s="23"/>
      <c r="G127" s="23"/>
      <c r="H127" s="11"/>
      <c r="I127" s="11"/>
      <c r="J127" s="3"/>
      <c r="K127" s="12"/>
      <c r="L127" s="12"/>
      <c r="M127" s="12"/>
      <c r="N127" s="1"/>
      <c r="O127" s="12"/>
      <c r="P127" s="12"/>
      <c r="Q127" s="12"/>
      <c r="R127" s="1"/>
      <c r="S127" s="3"/>
      <c r="T127" s="3"/>
      <c r="U127" s="15"/>
    </row>
    <row r="128" spans="1:21" x14ac:dyDescent="0.3">
      <c r="A128" s="3"/>
      <c r="B128" s="11"/>
      <c r="C128" s="11"/>
      <c r="D128" s="23"/>
      <c r="E128" s="23"/>
      <c r="F128" s="23"/>
      <c r="G128" s="23"/>
      <c r="H128" s="11"/>
      <c r="I128" s="11"/>
      <c r="J128" s="3"/>
      <c r="K128" s="12"/>
      <c r="L128" s="12"/>
      <c r="M128" s="12"/>
      <c r="N128" s="1"/>
      <c r="O128" s="12"/>
      <c r="P128" s="12"/>
      <c r="Q128" s="12"/>
      <c r="R128" s="1"/>
      <c r="S128" s="3"/>
      <c r="T128" s="3"/>
      <c r="U128" s="15"/>
    </row>
    <row r="129" spans="1:21" x14ac:dyDescent="0.3">
      <c r="A129" s="3"/>
      <c r="B129" s="11"/>
      <c r="C129" s="11"/>
      <c r="D129" s="23"/>
      <c r="E129" s="23"/>
      <c r="F129" s="23"/>
      <c r="G129" s="23"/>
      <c r="H129" s="11"/>
      <c r="I129" s="11"/>
      <c r="J129" s="3"/>
      <c r="K129" s="12"/>
      <c r="L129" s="12"/>
      <c r="M129" s="12"/>
      <c r="N129" s="1"/>
      <c r="O129" s="12"/>
      <c r="P129" s="12"/>
      <c r="Q129" s="12"/>
      <c r="R129" s="1"/>
      <c r="S129" s="3"/>
      <c r="T129" s="3"/>
      <c r="U129" s="15"/>
    </row>
    <row r="130" spans="1:21" x14ac:dyDescent="0.3">
      <c r="A130" s="3"/>
      <c r="B130" s="11"/>
      <c r="C130" s="11"/>
      <c r="D130" s="23"/>
      <c r="E130" s="23"/>
      <c r="F130" s="23"/>
      <c r="G130" s="23"/>
      <c r="H130" s="11"/>
      <c r="I130" s="11"/>
      <c r="J130" s="3"/>
      <c r="K130" s="12"/>
      <c r="L130" s="12"/>
      <c r="M130" s="12"/>
      <c r="N130" s="1"/>
      <c r="O130" s="12"/>
      <c r="P130" s="12"/>
      <c r="Q130" s="12"/>
      <c r="R130" s="1"/>
      <c r="S130" s="3"/>
      <c r="T130" s="3"/>
      <c r="U130" s="15"/>
    </row>
    <row r="131" spans="1:21" x14ac:dyDescent="0.3">
      <c r="A131" s="3"/>
      <c r="B131" s="11"/>
      <c r="C131" s="11"/>
      <c r="D131" s="23"/>
      <c r="E131" s="23"/>
      <c r="F131" s="23"/>
      <c r="G131" s="23"/>
      <c r="H131" s="11"/>
      <c r="I131" s="11"/>
      <c r="J131" s="3"/>
      <c r="K131" s="12"/>
      <c r="L131" s="12"/>
      <c r="M131" s="12"/>
      <c r="N131" s="1"/>
      <c r="O131" s="12"/>
      <c r="P131" s="12"/>
      <c r="Q131" s="12"/>
      <c r="R131" s="1"/>
      <c r="S131" s="3"/>
      <c r="T131" s="3"/>
      <c r="U131" s="15"/>
    </row>
    <row r="132" spans="1:21" x14ac:dyDescent="0.3">
      <c r="A132" s="3"/>
      <c r="B132" s="11"/>
      <c r="C132" s="11"/>
      <c r="D132" s="23"/>
      <c r="E132" s="23"/>
      <c r="F132" s="23"/>
      <c r="G132" s="23"/>
      <c r="H132" s="11"/>
      <c r="I132" s="11"/>
      <c r="J132" s="3"/>
      <c r="K132" s="12"/>
      <c r="L132" s="12"/>
      <c r="M132" s="12"/>
      <c r="N132" s="1"/>
      <c r="O132" s="12"/>
      <c r="P132" s="12"/>
      <c r="Q132" s="12"/>
      <c r="R132" s="1"/>
      <c r="S132" s="3"/>
      <c r="T132" s="3"/>
      <c r="U132" s="15"/>
    </row>
    <row r="133" spans="1:21" x14ac:dyDescent="0.3">
      <c r="A133" s="3"/>
      <c r="B133" s="11"/>
      <c r="C133" s="11"/>
      <c r="D133" s="23"/>
      <c r="E133" s="23"/>
      <c r="F133" s="23"/>
      <c r="G133" s="23"/>
      <c r="H133" s="11"/>
      <c r="I133" s="11"/>
      <c r="J133" s="3"/>
      <c r="K133" s="12"/>
      <c r="L133" s="12"/>
      <c r="M133" s="12"/>
      <c r="N133" s="1"/>
      <c r="O133" s="12"/>
      <c r="P133" s="12"/>
      <c r="Q133" s="12"/>
      <c r="R133" s="1"/>
      <c r="S133" s="3"/>
      <c r="T133" s="3"/>
      <c r="U133" s="15"/>
    </row>
    <row r="134" spans="1:21" x14ac:dyDescent="0.3">
      <c r="A134" s="3"/>
      <c r="B134" s="11"/>
      <c r="C134" s="11"/>
      <c r="D134" s="23"/>
      <c r="E134" s="23"/>
      <c r="F134" s="23"/>
      <c r="G134" s="23"/>
      <c r="H134" s="11"/>
      <c r="I134" s="11"/>
      <c r="J134" s="3"/>
      <c r="K134" s="12"/>
      <c r="L134" s="12"/>
      <c r="M134" s="12"/>
      <c r="N134" s="1"/>
      <c r="O134" s="12"/>
      <c r="P134" s="12"/>
      <c r="Q134" s="12"/>
      <c r="R134" s="1"/>
      <c r="S134" s="3"/>
      <c r="T134" s="3"/>
      <c r="U134" s="15"/>
    </row>
    <row r="135" spans="1:21" x14ac:dyDescent="0.3">
      <c r="A135" s="3"/>
      <c r="B135" s="11"/>
      <c r="C135" s="11"/>
      <c r="D135" s="23"/>
      <c r="E135" s="23"/>
      <c r="F135" s="23"/>
      <c r="G135" s="23"/>
      <c r="H135" s="11"/>
      <c r="I135" s="11"/>
      <c r="J135" s="3"/>
      <c r="K135" s="12"/>
      <c r="L135" s="12"/>
      <c r="M135" s="12"/>
      <c r="N135" s="1"/>
      <c r="O135" s="12"/>
      <c r="P135" s="12"/>
      <c r="Q135" s="12"/>
      <c r="R135" s="1"/>
      <c r="S135" s="3"/>
      <c r="T135" s="3"/>
      <c r="U135" s="15"/>
    </row>
    <row r="136" spans="1:21" x14ac:dyDescent="0.3">
      <c r="A136" s="3"/>
      <c r="B136" s="11"/>
      <c r="C136" s="11"/>
      <c r="D136" s="23"/>
      <c r="E136" s="23"/>
      <c r="F136" s="23"/>
      <c r="G136" s="23"/>
      <c r="H136" s="11"/>
      <c r="I136" s="11"/>
      <c r="J136" s="3"/>
      <c r="K136" s="12"/>
      <c r="L136" s="12"/>
      <c r="M136" s="12"/>
      <c r="N136" s="1"/>
      <c r="O136" s="12"/>
      <c r="P136" s="12"/>
      <c r="Q136" s="12"/>
      <c r="R136" s="1"/>
      <c r="S136" s="3"/>
      <c r="T136" s="3"/>
      <c r="U136" s="15"/>
    </row>
    <row r="137" spans="1:21" x14ac:dyDescent="0.3">
      <c r="A137" s="3"/>
      <c r="B137" s="11"/>
      <c r="C137" s="11"/>
      <c r="D137" s="23"/>
      <c r="E137" s="23"/>
      <c r="F137" s="23"/>
      <c r="G137" s="23"/>
      <c r="H137" s="11"/>
      <c r="I137" s="11"/>
      <c r="J137" s="3"/>
      <c r="K137" s="12"/>
      <c r="L137" s="12"/>
      <c r="M137" s="12"/>
      <c r="N137" s="1"/>
      <c r="O137" s="12"/>
      <c r="P137" s="12"/>
      <c r="Q137" s="12"/>
      <c r="R137" s="1"/>
      <c r="S137" s="3"/>
      <c r="T137" s="3"/>
      <c r="U137" s="15"/>
    </row>
    <row r="138" spans="1:21" x14ac:dyDescent="0.3">
      <c r="A138" s="3"/>
      <c r="B138" s="11"/>
      <c r="C138" s="11"/>
      <c r="D138" s="23"/>
      <c r="E138" s="23"/>
      <c r="F138" s="23"/>
      <c r="G138" s="23"/>
      <c r="H138" s="11"/>
      <c r="I138" s="11"/>
      <c r="J138" s="3"/>
      <c r="K138" s="12"/>
      <c r="L138" s="12"/>
      <c r="M138" s="12"/>
      <c r="N138" s="1"/>
      <c r="O138" s="12"/>
      <c r="P138" s="12"/>
      <c r="Q138" s="12"/>
      <c r="R138" s="1"/>
      <c r="S138" s="3"/>
      <c r="T138" s="3"/>
      <c r="U138" s="15"/>
    </row>
    <row r="139" spans="1:21" x14ac:dyDescent="0.3">
      <c r="A139" s="3"/>
      <c r="B139" s="11"/>
      <c r="C139" s="11"/>
      <c r="D139" s="23"/>
      <c r="E139" s="23"/>
      <c r="F139" s="23"/>
      <c r="G139" s="23"/>
      <c r="H139" s="11"/>
      <c r="I139" s="11"/>
      <c r="J139" s="3"/>
      <c r="K139" s="12"/>
      <c r="L139" s="12"/>
      <c r="M139" s="12"/>
      <c r="N139" s="1"/>
      <c r="O139" s="12"/>
      <c r="P139" s="12"/>
      <c r="Q139" s="12"/>
      <c r="R139" s="1"/>
      <c r="S139" s="3"/>
      <c r="T139" s="3"/>
      <c r="U139" s="15"/>
    </row>
    <row r="140" spans="1:21" x14ac:dyDescent="0.3">
      <c r="A140" s="3"/>
      <c r="B140" s="11"/>
      <c r="C140" s="11"/>
      <c r="D140" s="23"/>
      <c r="E140" s="23"/>
      <c r="F140" s="23"/>
      <c r="G140" s="23"/>
      <c r="H140" s="11"/>
      <c r="I140" s="11"/>
      <c r="J140" s="3"/>
      <c r="K140" s="12"/>
      <c r="L140" s="12"/>
      <c r="M140" s="12"/>
      <c r="N140" s="1"/>
      <c r="O140" s="12"/>
      <c r="P140" s="12"/>
      <c r="Q140" s="12"/>
      <c r="R140" s="1"/>
      <c r="S140" s="3"/>
      <c r="T140" s="3"/>
      <c r="U140" s="15"/>
    </row>
    <row r="141" spans="1:21" x14ac:dyDescent="0.3">
      <c r="A141" s="3"/>
      <c r="B141" s="11"/>
      <c r="C141" s="11"/>
      <c r="D141" s="23"/>
      <c r="E141" s="23"/>
      <c r="F141" s="23"/>
      <c r="G141" s="23"/>
      <c r="H141" s="11"/>
      <c r="I141" s="11"/>
      <c r="J141" s="3"/>
      <c r="K141" s="12"/>
      <c r="L141" s="12"/>
      <c r="M141" s="12"/>
      <c r="N141" s="1"/>
      <c r="O141" s="12"/>
      <c r="P141" s="12"/>
      <c r="Q141" s="12"/>
      <c r="R141" s="1"/>
      <c r="S141" s="3"/>
      <c r="T141" s="3"/>
      <c r="U141" s="15"/>
    </row>
    <row r="142" spans="1:21" x14ac:dyDescent="0.3">
      <c r="A142" s="3"/>
      <c r="B142" s="11"/>
      <c r="C142" s="11"/>
      <c r="D142" s="23"/>
      <c r="E142" s="23"/>
      <c r="F142" s="23"/>
      <c r="G142" s="23"/>
      <c r="H142" s="11"/>
      <c r="I142" s="11"/>
      <c r="J142" s="3"/>
      <c r="K142" s="12"/>
      <c r="L142" s="12"/>
      <c r="M142" s="12"/>
      <c r="N142" s="1"/>
      <c r="O142" s="12"/>
      <c r="P142" s="12"/>
      <c r="Q142" s="12"/>
      <c r="R142" s="1"/>
      <c r="S142" s="3"/>
      <c r="T142" s="3"/>
      <c r="U142" s="15"/>
    </row>
    <row r="143" spans="1:21" x14ac:dyDescent="0.3">
      <c r="A143" s="3"/>
      <c r="B143" s="11"/>
      <c r="C143" s="11"/>
      <c r="D143" s="23"/>
      <c r="E143" s="23"/>
      <c r="F143" s="23"/>
      <c r="G143" s="23"/>
      <c r="H143" s="11"/>
      <c r="I143" s="11"/>
      <c r="J143" s="3"/>
      <c r="K143" s="12"/>
      <c r="L143" s="12"/>
      <c r="M143" s="12"/>
      <c r="N143" s="1"/>
      <c r="O143" s="12"/>
      <c r="P143" s="12"/>
      <c r="Q143" s="12"/>
      <c r="R143" s="1"/>
      <c r="S143" s="3"/>
      <c r="T143" s="3"/>
      <c r="U143" s="15"/>
    </row>
    <row r="144" spans="1:21" x14ac:dyDescent="0.3">
      <c r="A144" s="3"/>
      <c r="B144" s="11"/>
      <c r="C144" s="11"/>
      <c r="D144" s="23"/>
      <c r="E144" s="23"/>
      <c r="F144" s="23"/>
      <c r="G144" s="23"/>
      <c r="H144" s="11"/>
      <c r="I144" s="11"/>
      <c r="J144" s="3"/>
      <c r="K144" s="12"/>
      <c r="L144" s="12"/>
      <c r="M144" s="12"/>
      <c r="N144" s="1"/>
      <c r="O144" s="12"/>
      <c r="P144" s="12"/>
      <c r="Q144" s="12"/>
      <c r="R144" s="1"/>
      <c r="S144" s="3"/>
      <c r="T144" s="3"/>
      <c r="U144" s="15"/>
    </row>
    <row r="145" spans="1:21" x14ac:dyDescent="0.3">
      <c r="A145" s="3"/>
      <c r="B145" s="11"/>
      <c r="C145" s="11"/>
      <c r="D145" s="23"/>
      <c r="E145" s="23"/>
      <c r="F145" s="23"/>
      <c r="G145" s="23"/>
      <c r="H145" s="11"/>
      <c r="I145" s="11"/>
      <c r="J145" s="3"/>
      <c r="K145" s="12"/>
      <c r="L145" s="12"/>
      <c r="M145" s="12"/>
      <c r="N145" s="1"/>
      <c r="O145" s="12"/>
      <c r="P145" s="12"/>
      <c r="Q145" s="12"/>
      <c r="R145" s="1"/>
      <c r="S145" s="3"/>
      <c r="T145" s="3"/>
      <c r="U145" s="15"/>
    </row>
    <row r="146" spans="1:21" x14ac:dyDescent="0.3">
      <c r="A146" s="3"/>
      <c r="B146" s="11"/>
      <c r="C146" s="11"/>
      <c r="D146" s="23"/>
      <c r="E146" s="23"/>
      <c r="F146" s="23"/>
      <c r="G146" s="23"/>
      <c r="H146" s="11"/>
      <c r="I146" s="11"/>
      <c r="J146" s="3"/>
      <c r="K146" s="12"/>
      <c r="L146" s="12"/>
      <c r="M146" s="12"/>
      <c r="N146" s="1"/>
      <c r="O146" s="12"/>
      <c r="P146" s="12"/>
      <c r="Q146" s="12"/>
      <c r="R146" s="1"/>
      <c r="S146" s="3"/>
      <c r="T146" s="3"/>
      <c r="U146" s="15"/>
    </row>
    <row r="147" spans="1:21" x14ac:dyDescent="0.3">
      <c r="A147" s="3"/>
      <c r="B147" s="11"/>
      <c r="C147" s="11"/>
      <c r="D147" s="23"/>
      <c r="E147" s="23"/>
      <c r="F147" s="23"/>
      <c r="G147" s="23"/>
      <c r="H147" s="11"/>
      <c r="I147" s="11"/>
      <c r="J147" s="3"/>
      <c r="K147" s="12"/>
      <c r="L147" s="12"/>
      <c r="M147" s="12"/>
      <c r="N147" s="1"/>
      <c r="O147" s="12"/>
      <c r="P147" s="12"/>
      <c r="Q147" s="12"/>
      <c r="R147" s="1"/>
      <c r="S147" s="3"/>
      <c r="T147" s="3"/>
      <c r="U147" s="15"/>
    </row>
    <row r="148" spans="1:21" x14ac:dyDescent="0.3">
      <c r="A148" s="3"/>
      <c r="B148" s="11"/>
      <c r="C148" s="11"/>
      <c r="D148" s="23"/>
      <c r="E148" s="23"/>
      <c r="F148" s="23"/>
      <c r="G148" s="23"/>
      <c r="H148" s="11"/>
      <c r="I148" s="11"/>
      <c r="J148" s="3"/>
      <c r="K148" s="12"/>
      <c r="L148" s="12"/>
      <c r="M148" s="12"/>
      <c r="N148" s="1"/>
      <c r="O148" s="12"/>
      <c r="P148" s="12"/>
      <c r="Q148" s="12"/>
      <c r="R148" s="1"/>
      <c r="S148" s="3"/>
      <c r="T148" s="3"/>
      <c r="U148" s="15"/>
    </row>
    <row r="149" spans="1:21" x14ac:dyDescent="0.3">
      <c r="A149" s="3"/>
      <c r="B149" s="11"/>
      <c r="C149" s="11"/>
      <c r="D149" s="23"/>
      <c r="E149" s="23"/>
      <c r="F149" s="23"/>
      <c r="G149" s="23"/>
      <c r="H149" s="11"/>
      <c r="I149" s="11"/>
      <c r="J149" s="3"/>
      <c r="K149" s="12"/>
      <c r="L149" s="12"/>
      <c r="M149" s="12"/>
      <c r="N149" s="1"/>
      <c r="O149" s="12"/>
      <c r="P149" s="12"/>
      <c r="Q149" s="12"/>
      <c r="R149" s="1"/>
      <c r="S149" s="3"/>
      <c r="T149" s="3"/>
      <c r="U149" s="15"/>
    </row>
    <row r="150" spans="1:21" x14ac:dyDescent="0.3">
      <c r="A150" s="3"/>
      <c r="B150" s="11"/>
      <c r="C150" s="11"/>
      <c r="D150" s="23"/>
      <c r="E150" s="23"/>
      <c r="F150" s="23"/>
      <c r="G150" s="23"/>
      <c r="H150" s="11"/>
      <c r="I150" s="11"/>
      <c r="J150" s="3"/>
      <c r="K150" s="12"/>
      <c r="L150" s="12"/>
      <c r="M150" s="12"/>
      <c r="N150" s="1"/>
      <c r="O150" s="12"/>
      <c r="P150" s="12"/>
      <c r="Q150" s="12"/>
      <c r="R150" s="1"/>
      <c r="S150" s="3"/>
      <c r="T150" s="3"/>
      <c r="U150" s="15"/>
    </row>
    <row r="151" spans="1:21" x14ac:dyDescent="0.3">
      <c r="A151" s="3"/>
      <c r="B151" s="11"/>
      <c r="C151" s="11"/>
      <c r="D151" s="23"/>
      <c r="E151" s="23"/>
      <c r="F151" s="23"/>
      <c r="G151" s="23"/>
      <c r="H151" s="11"/>
      <c r="I151" s="11"/>
      <c r="J151" s="3"/>
      <c r="K151" s="12"/>
      <c r="L151" s="12"/>
      <c r="M151" s="12"/>
      <c r="N151" s="1"/>
      <c r="O151" s="12"/>
      <c r="P151" s="12"/>
      <c r="Q151" s="12"/>
      <c r="R151" s="1"/>
      <c r="S151" s="3"/>
      <c r="T151" s="3"/>
      <c r="U151" s="15"/>
    </row>
    <row r="152" spans="1:21" x14ac:dyDescent="0.3">
      <c r="A152" s="3"/>
      <c r="B152" s="11"/>
      <c r="C152" s="11"/>
      <c r="D152" s="23"/>
      <c r="E152" s="23"/>
      <c r="F152" s="23"/>
      <c r="G152" s="23"/>
      <c r="H152" s="11"/>
      <c r="I152" s="11"/>
      <c r="J152" s="3"/>
      <c r="K152" s="12"/>
      <c r="L152" s="12"/>
      <c r="M152" s="12"/>
      <c r="N152" s="1"/>
      <c r="O152" s="12"/>
      <c r="P152" s="12"/>
      <c r="Q152" s="12"/>
      <c r="R152" s="1"/>
      <c r="S152" s="3"/>
      <c r="T152" s="3"/>
      <c r="U152" s="15"/>
    </row>
    <row r="153" spans="1:21" x14ac:dyDescent="0.3">
      <c r="A153" s="3"/>
      <c r="B153" s="11"/>
      <c r="C153" s="11"/>
      <c r="D153" s="23"/>
      <c r="E153" s="23"/>
      <c r="F153" s="23"/>
      <c r="G153" s="23"/>
      <c r="H153" s="11"/>
      <c r="I153" s="11"/>
      <c r="J153" s="3"/>
      <c r="K153" s="12"/>
      <c r="L153" s="12"/>
      <c r="M153" s="12"/>
      <c r="N153" s="1"/>
      <c r="O153" s="12"/>
      <c r="P153" s="12"/>
      <c r="Q153" s="12"/>
      <c r="R153" s="1"/>
      <c r="S153" s="3"/>
      <c r="T153" s="3"/>
      <c r="U153" s="15"/>
    </row>
    <row r="154" spans="1:21" x14ac:dyDescent="0.3">
      <c r="A154" s="3"/>
      <c r="B154" s="11"/>
      <c r="C154" s="11"/>
      <c r="D154" s="23"/>
      <c r="E154" s="23"/>
      <c r="F154" s="23"/>
      <c r="G154" s="23"/>
      <c r="H154" s="11"/>
      <c r="I154" s="11"/>
      <c r="J154" s="3"/>
      <c r="K154" s="12"/>
      <c r="L154" s="12"/>
      <c r="M154" s="12"/>
      <c r="N154" s="1"/>
      <c r="O154" s="12"/>
      <c r="P154" s="12"/>
      <c r="Q154" s="12"/>
      <c r="R154" s="1"/>
      <c r="S154" s="3"/>
      <c r="T154" s="3"/>
      <c r="U154" s="15"/>
    </row>
    <row r="155" spans="1:21" x14ac:dyDescent="0.3">
      <c r="A155" s="3"/>
      <c r="B155" s="11"/>
      <c r="C155" s="11"/>
      <c r="D155" s="23"/>
      <c r="E155" s="23"/>
      <c r="F155" s="23"/>
      <c r="G155" s="23"/>
      <c r="H155" s="11"/>
      <c r="I155" s="11"/>
      <c r="J155" s="3"/>
      <c r="K155" s="12"/>
      <c r="L155" s="12"/>
      <c r="M155" s="12"/>
      <c r="N155" s="1"/>
      <c r="O155" s="12"/>
      <c r="P155" s="12"/>
      <c r="Q155" s="12"/>
      <c r="R155" s="1"/>
      <c r="S155" s="3"/>
      <c r="T155" s="3"/>
      <c r="U155" s="15"/>
    </row>
    <row r="156" spans="1:21" x14ac:dyDescent="0.3">
      <c r="A156" s="3"/>
      <c r="B156" s="11"/>
      <c r="C156" s="11"/>
      <c r="D156" s="23"/>
      <c r="E156" s="23"/>
      <c r="F156" s="23"/>
      <c r="G156" s="23"/>
      <c r="H156" s="11"/>
      <c r="I156" s="11"/>
      <c r="J156" s="3"/>
      <c r="K156" s="12"/>
      <c r="L156" s="12"/>
      <c r="M156" s="12"/>
      <c r="N156" s="1"/>
      <c r="O156" s="12"/>
      <c r="P156" s="12"/>
      <c r="Q156" s="12"/>
      <c r="R156" s="1"/>
      <c r="S156" s="3"/>
      <c r="T156" s="3"/>
      <c r="U156" s="15"/>
    </row>
    <row r="157" spans="1:21" x14ac:dyDescent="0.3">
      <c r="A157" s="3"/>
      <c r="B157" s="11"/>
      <c r="C157" s="11"/>
      <c r="D157" s="23"/>
      <c r="E157" s="23"/>
      <c r="F157" s="23"/>
      <c r="G157" s="23"/>
      <c r="H157" s="11"/>
      <c r="I157" s="11"/>
      <c r="J157" s="3"/>
      <c r="K157" s="12"/>
      <c r="L157" s="12"/>
      <c r="M157" s="12"/>
      <c r="N157" s="1"/>
      <c r="O157" s="12"/>
      <c r="P157" s="12"/>
      <c r="Q157" s="12"/>
      <c r="R157" s="1"/>
      <c r="S157" s="3"/>
      <c r="T157" s="3"/>
      <c r="U157" s="15"/>
    </row>
    <row r="158" spans="1:21" x14ac:dyDescent="0.3">
      <c r="A158" s="3"/>
      <c r="B158" s="11"/>
      <c r="C158" s="11"/>
      <c r="D158" s="23"/>
      <c r="E158" s="23"/>
      <c r="F158" s="23"/>
      <c r="G158" s="23"/>
      <c r="H158" s="11"/>
      <c r="I158" s="11"/>
      <c r="J158" s="3"/>
      <c r="K158" s="12"/>
      <c r="L158" s="12"/>
      <c r="M158" s="12"/>
      <c r="N158" s="1"/>
      <c r="O158" s="12"/>
      <c r="P158" s="12"/>
      <c r="Q158" s="12"/>
      <c r="R158" s="1"/>
      <c r="S158" s="3"/>
      <c r="T158" s="3"/>
      <c r="U158" s="15"/>
    </row>
    <row r="159" spans="1:21" x14ac:dyDescent="0.3">
      <c r="A159" s="3"/>
      <c r="B159" s="11"/>
      <c r="C159" s="11"/>
      <c r="D159" s="23"/>
      <c r="E159" s="23"/>
      <c r="F159" s="23"/>
      <c r="G159" s="23"/>
      <c r="H159" s="11"/>
      <c r="I159" s="11"/>
      <c r="J159" s="3"/>
      <c r="K159" s="12"/>
      <c r="L159" s="12"/>
      <c r="M159" s="12"/>
      <c r="N159" s="1"/>
      <c r="O159" s="12"/>
      <c r="P159" s="12"/>
      <c r="Q159" s="12"/>
      <c r="R159" s="1"/>
      <c r="S159" s="3"/>
      <c r="T159" s="3"/>
      <c r="U159" s="15"/>
    </row>
    <row r="160" spans="1:21" x14ac:dyDescent="0.3">
      <c r="A160" s="3"/>
      <c r="B160" s="11"/>
      <c r="C160" s="11"/>
      <c r="D160" s="23"/>
      <c r="E160" s="23"/>
      <c r="F160" s="23"/>
      <c r="G160" s="23"/>
      <c r="H160" s="11"/>
      <c r="I160" s="11"/>
      <c r="J160" s="3"/>
      <c r="K160" s="12"/>
      <c r="L160" s="12"/>
      <c r="M160" s="12"/>
      <c r="N160" s="1"/>
      <c r="O160" s="12"/>
      <c r="P160" s="12"/>
      <c r="Q160" s="12"/>
      <c r="R160" s="1"/>
      <c r="S160" s="3"/>
      <c r="T160" s="3"/>
      <c r="U160" s="15"/>
    </row>
    <row r="161" spans="1:21" x14ac:dyDescent="0.3">
      <c r="A161" s="3"/>
      <c r="B161" s="11"/>
      <c r="C161" s="11"/>
      <c r="D161" s="23"/>
      <c r="E161" s="23"/>
      <c r="F161" s="23"/>
      <c r="G161" s="23"/>
      <c r="H161" s="11"/>
      <c r="I161" s="11"/>
      <c r="J161" s="3"/>
      <c r="K161" s="12"/>
      <c r="L161" s="12"/>
      <c r="M161" s="12"/>
      <c r="N161" s="1"/>
      <c r="O161" s="12"/>
      <c r="P161" s="12"/>
      <c r="Q161" s="12"/>
      <c r="R161" s="1"/>
      <c r="S161" s="3"/>
      <c r="T161" s="3"/>
      <c r="U161" s="15"/>
    </row>
    <row r="162" spans="1:21" x14ac:dyDescent="0.3">
      <c r="A162" s="3"/>
      <c r="B162" s="11"/>
      <c r="C162" s="11"/>
      <c r="D162" s="23"/>
      <c r="E162" s="23"/>
      <c r="F162" s="23"/>
      <c r="G162" s="23"/>
      <c r="H162" s="11"/>
      <c r="I162" s="11"/>
      <c r="J162" s="3"/>
      <c r="K162" s="12"/>
      <c r="L162" s="12"/>
      <c r="M162" s="12"/>
      <c r="N162" s="1"/>
      <c r="O162" s="12"/>
      <c r="P162" s="12"/>
      <c r="Q162" s="12"/>
      <c r="R162" s="1"/>
      <c r="S162" s="3"/>
      <c r="T162" s="3"/>
      <c r="U162" s="15"/>
    </row>
    <row r="163" spans="1:21" x14ac:dyDescent="0.3">
      <c r="A163" s="3"/>
      <c r="B163" s="11"/>
      <c r="C163" s="11"/>
      <c r="D163" s="23"/>
      <c r="E163" s="23"/>
      <c r="F163" s="23"/>
      <c r="G163" s="23"/>
      <c r="H163" s="11"/>
      <c r="I163" s="11"/>
      <c r="J163" s="3"/>
      <c r="K163" s="12"/>
      <c r="L163" s="12"/>
      <c r="M163" s="12"/>
      <c r="N163" s="1"/>
      <c r="O163" s="12"/>
      <c r="P163" s="12"/>
      <c r="Q163" s="12"/>
      <c r="R163" s="1"/>
      <c r="S163" s="3"/>
      <c r="T163" s="3"/>
      <c r="U163" s="15"/>
    </row>
    <row r="164" spans="1:21" x14ac:dyDescent="0.3">
      <c r="A164" s="3"/>
      <c r="B164" s="11"/>
      <c r="C164" s="11"/>
      <c r="D164" s="23"/>
      <c r="E164" s="23"/>
      <c r="F164" s="23"/>
      <c r="G164" s="23"/>
      <c r="H164" s="11"/>
      <c r="I164" s="11"/>
      <c r="J164" s="3"/>
      <c r="K164" s="12"/>
      <c r="L164" s="12"/>
      <c r="M164" s="12"/>
      <c r="N164" s="1"/>
      <c r="O164" s="12"/>
      <c r="P164" s="12"/>
      <c r="Q164" s="12"/>
      <c r="R164" s="1"/>
      <c r="S164" s="3"/>
      <c r="T164" s="3"/>
      <c r="U164" s="15"/>
    </row>
    <row r="165" spans="1:21" x14ac:dyDescent="0.3">
      <c r="A165" s="3"/>
      <c r="B165" s="11"/>
      <c r="C165" s="11"/>
      <c r="D165" s="23"/>
      <c r="E165" s="23"/>
      <c r="F165" s="23"/>
      <c r="G165" s="23"/>
      <c r="H165" s="11"/>
      <c r="I165" s="11"/>
      <c r="J165" s="3"/>
      <c r="K165" s="12"/>
      <c r="L165" s="12"/>
      <c r="M165" s="12"/>
      <c r="N165" s="1"/>
      <c r="O165" s="12"/>
      <c r="P165" s="12"/>
      <c r="Q165" s="12"/>
      <c r="R165" s="1"/>
      <c r="S165" s="3"/>
      <c r="T165" s="3"/>
      <c r="U165" s="15"/>
    </row>
    <row r="166" spans="1:21" x14ac:dyDescent="0.3">
      <c r="A166" s="3"/>
      <c r="B166" s="11"/>
      <c r="C166" s="11"/>
      <c r="D166" s="23"/>
      <c r="E166" s="23"/>
      <c r="F166" s="23"/>
      <c r="G166" s="23"/>
      <c r="H166" s="11"/>
      <c r="I166" s="11"/>
      <c r="J166" s="3"/>
      <c r="K166" s="12"/>
      <c r="L166" s="12"/>
      <c r="M166" s="12"/>
      <c r="N166" s="1"/>
      <c r="O166" s="12"/>
      <c r="P166" s="12"/>
      <c r="Q166" s="12"/>
      <c r="R166" s="1"/>
      <c r="S166" s="3"/>
      <c r="T166" s="3"/>
      <c r="U166" s="15"/>
    </row>
    <row r="167" spans="1:21" x14ac:dyDescent="0.3">
      <c r="A167" s="3"/>
      <c r="B167" s="11"/>
      <c r="C167" s="11"/>
      <c r="D167" s="23"/>
      <c r="E167" s="23"/>
      <c r="F167" s="23"/>
      <c r="G167" s="23"/>
      <c r="H167" s="11"/>
      <c r="I167" s="11"/>
      <c r="J167" s="3"/>
      <c r="K167" s="12"/>
      <c r="L167" s="12"/>
      <c r="M167" s="12"/>
      <c r="N167" s="1"/>
      <c r="O167" s="12"/>
      <c r="P167" s="12"/>
      <c r="Q167" s="12"/>
      <c r="R167" s="1"/>
      <c r="S167" s="3"/>
      <c r="T167" s="3"/>
      <c r="U167" s="15"/>
    </row>
    <row r="168" spans="1:21" x14ac:dyDescent="0.3">
      <c r="A168" s="3"/>
      <c r="B168" s="11"/>
      <c r="C168" s="11"/>
      <c r="D168" s="23"/>
      <c r="E168" s="23"/>
      <c r="F168" s="23"/>
      <c r="G168" s="23"/>
      <c r="H168" s="11"/>
      <c r="I168" s="11"/>
      <c r="J168" s="3"/>
      <c r="K168" s="12"/>
      <c r="L168" s="12"/>
      <c r="M168" s="12"/>
      <c r="N168" s="1"/>
      <c r="O168" s="12"/>
      <c r="P168" s="12"/>
      <c r="Q168" s="12"/>
      <c r="R168" s="1"/>
      <c r="S168" s="3"/>
      <c r="T168" s="3"/>
      <c r="U168" s="15"/>
    </row>
    <row r="169" spans="1:21" x14ac:dyDescent="0.3">
      <c r="A169" s="3"/>
      <c r="B169" s="11"/>
      <c r="C169" s="11"/>
      <c r="D169" s="23"/>
      <c r="E169" s="23"/>
      <c r="F169" s="23"/>
      <c r="G169" s="23"/>
      <c r="H169" s="11"/>
      <c r="I169" s="11"/>
      <c r="J169" s="3"/>
      <c r="K169" s="12"/>
      <c r="L169" s="12"/>
      <c r="M169" s="12"/>
      <c r="N169" s="1"/>
      <c r="O169" s="12"/>
      <c r="P169" s="12"/>
      <c r="Q169" s="12"/>
      <c r="R169" s="1"/>
      <c r="S169" s="3"/>
      <c r="T169" s="3"/>
      <c r="U169" s="15"/>
    </row>
    <row r="170" spans="1:21" x14ac:dyDescent="0.3">
      <c r="A170" s="3"/>
      <c r="B170" s="11"/>
      <c r="C170" s="11"/>
      <c r="D170" s="23"/>
      <c r="E170" s="23"/>
      <c r="F170" s="23"/>
      <c r="G170" s="23"/>
      <c r="H170" s="11"/>
      <c r="I170" s="11"/>
      <c r="J170" s="3"/>
      <c r="K170" s="12"/>
      <c r="L170" s="12"/>
      <c r="M170" s="12"/>
      <c r="N170" s="1"/>
      <c r="O170" s="12"/>
      <c r="P170" s="12"/>
      <c r="Q170" s="12"/>
      <c r="R170" s="1"/>
      <c r="S170" s="3"/>
      <c r="T170" s="3"/>
      <c r="U170" s="15"/>
    </row>
    <row r="171" spans="1:21" x14ac:dyDescent="0.3">
      <c r="A171" s="3"/>
      <c r="B171" s="11"/>
      <c r="C171" s="11"/>
      <c r="D171" s="23"/>
      <c r="E171" s="23"/>
      <c r="F171" s="23"/>
      <c r="G171" s="23"/>
      <c r="H171" s="11"/>
      <c r="I171" s="11"/>
      <c r="J171" s="3"/>
      <c r="K171" s="12"/>
      <c r="L171" s="12"/>
      <c r="M171" s="12"/>
      <c r="N171" s="1"/>
      <c r="O171" s="12"/>
      <c r="P171" s="12"/>
      <c r="Q171" s="12"/>
      <c r="R171" s="1"/>
      <c r="S171" s="3"/>
      <c r="T171" s="3"/>
      <c r="U171" s="15"/>
    </row>
    <row r="172" spans="1:21" x14ac:dyDescent="0.3">
      <c r="A172" s="3"/>
      <c r="B172" s="11"/>
      <c r="C172" s="11"/>
      <c r="D172" s="23"/>
      <c r="E172" s="23"/>
      <c r="F172" s="23"/>
      <c r="G172" s="23"/>
      <c r="H172" s="11"/>
      <c r="I172" s="11"/>
      <c r="J172" s="3"/>
      <c r="K172" s="12"/>
      <c r="L172" s="12"/>
      <c r="M172" s="12"/>
      <c r="N172" s="1"/>
      <c r="O172" s="12"/>
      <c r="P172" s="12"/>
      <c r="Q172" s="12"/>
      <c r="R172" s="1"/>
      <c r="S172" s="3"/>
      <c r="T172" s="3"/>
      <c r="U172" s="15"/>
    </row>
    <row r="173" spans="1:21" x14ac:dyDescent="0.3">
      <c r="A173" s="3"/>
      <c r="B173" s="11"/>
      <c r="C173" s="11"/>
      <c r="D173" s="23"/>
      <c r="E173" s="23"/>
      <c r="F173" s="23"/>
      <c r="G173" s="23"/>
      <c r="H173" s="11"/>
      <c r="I173" s="11"/>
      <c r="J173" s="3"/>
      <c r="K173" s="12"/>
      <c r="L173" s="12"/>
      <c r="M173" s="12"/>
      <c r="N173" s="1"/>
      <c r="O173" s="12"/>
      <c r="P173" s="12"/>
      <c r="Q173" s="12"/>
      <c r="R173" s="1"/>
      <c r="S173" s="3"/>
      <c r="T173" s="3"/>
      <c r="U173" s="15"/>
    </row>
    <row r="174" spans="1:21" x14ac:dyDescent="0.3">
      <c r="A174" s="3"/>
      <c r="B174" s="11"/>
      <c r="C174" s="11"/>
      <c r="D174" s="23"/>
      <c r="E174" s="23"/>
      <c r="F174" s="23"/>
      <c r="G174" s="23"/>
      <c r="H174" s="11"/>
      <c r="I174" s="11"/>
      <c r="J174" s="3"/>
      <c r="K174" s="12"/>
      <c r="L174" s="12"/>
      <c r="M174" s="12"/>
      <c r="N174" s="1"/>
      <c r="O174" s="12"/>
      <c r="P174" s="12"/>
      <c r="Q174" s="12"/>
      <c r="R174" s="1"/>
      <c r="S174" s="3"/>
      <c r="T174" s="3"/>
      <c r="U174" s="15"/>
    </row>
    <row r="175" spans="1:21" x14ac:dyDescent="0.3">
      <c r="A175" s="3"/>
      <c r="B175" s="11"/>
      <c r="C175" s="11"/>
      <c r="D175" s="23"/>
      <c r="E175" s="23"/>
      <c r="F175" s="23"/>
      <c r="G175" s="23"/>
      <c r="H175" s="11"/>
      <c r="I175" s="11"/>
      <c r="J175" s="3"/>
      <c r="K175" s="12"/>
      <c r="L175" s="12"/>
      <c r="M175" s="12"/>
      <c r="N175" s="1"/>
      <c r="O175" s="12"/>
      <c r="P175" s="12"/>
      <c r="Q175" s="12"/>
      <c r="R175" s="1"/>
      <c r="S175" s="3"/>
      <c r="T175" s="3"/>
      <c r="U175" s="15"/>
    </row>
    <row r="176" spans="1:21" x14ac:dyDescent="0.3">
      <c r="A176" s="3"/>
      <c r="B176" s="11"/>
      <c r="C176" s="11"/>
      <c r="D176" s="23"/>
      <c r="E176" s="23"/>
      <c r="F176" s="23"/>
      <c r="G176" s="23"/>
      <c r="H176" s="11"/>
      <c r="I176" s="11"/>
      <c r="J176" s="3"/>
      <c r="K176" s="12"/>
      <c r="L176" s="12"/>
      <c r="M176" s="12"/>
      <c r="N176" s="1"/>
      <c r="O176" s="12"/>
      <c r="P176" s="12"/>
      <c r="Q176" s="12"/>
      <c r="R176" s="1"/>
      <c r="S176" s="3"/>
      <c r="T176" s="3"/>
      <c r="U176" s="15"/>
    </row>
    <row r="177" spans="1:21" x14ac:dyDescent="0.3">
      <c r="A177" s="3"/>
      <c r="B177" s="11"/>
      <c r="C177" s="11"/>
      <c r="D177" s="23"/>
      <c r="E177" s="23"/>
      <c r="F177" s="23"/>
      <c r="G177" s="23"/>
      <c r="H177" s="11"/>
      <c r="I177" s="11"/>
      <c r="J177" s="3"/>
      <c r="K177" s="12"/>
      <c r="L177" s="12"/>
      <c r="M177" s="12"/>
      <c r="N177" s="1"/>
      <c r="O177" s="12"/>
      <c r="P177" s="12"/>
      <c r="Q177" s="12"/>
      <c r="R177" s="1"/>
      <c r="S177" s="3"/>
      <c r="T177" s="3"/>
      <c r="U177" s="15"/>
    </row>
    <row r="178" spans="1:21" x14ac:dyDescent="0.3">
      <c r="A178" s="3"/>
      <c r="B178" s="11"/>
      <c r="C178" s="11"/>
      <c r="D178" s="23"/>
      <c r="E178" s="23"/>
      <c r="F178" s="23"/>
      <c r="G178" s="23"/>
      <c r="H178" s="11"/>
      <c r="I178" s="11"/>
      <c r="J178" s="3"/>
      <c r="K178" s="12"/>
      <c r="L178" s="12"/>
      <c r="M178" s="12"/>
      <c r="N178" s="1"/>
      <c r="O178" s="12"/>
      <c r="P178" s="12"/>
      <c r="Q178" s="12"/>
      <c r="R178" s="1"/>
      <c r="S178" s="3"/>
      <c r="T178" s="3"/>
      <c r="U178" s="15"/>
    </row>
    <row r="179" spans="1:21" x14ac:dyDescent="0.3">
      <c r="A179" s="3"/>
      <c r="B179" s="11"/>
      <c r="C179" s="11"/>
      <c r="D179" s="23"/>
      <c r="E179" s="23"/>
      <c r="F179" s="23"/>
      <c r="G179" s="23"/>
      <c r="H179" s="11"/>
      <c r="I179" s="11"/>
      <c r="J179" s="3"/>
      <c r="K179" s="12"/>
      <c r="L179" s="12"/>
      <c r="M179" s="12"/>
      <c r="N179" s="1"/>
      <c r="O179" s="12"/>
      <c r="P179" s="12"/>
      <c r="Q179" s="12"/>
      <c r="R179" s="1"/>
      <c r="S179" s="3"/>
      <c r="T179" s="3"/>
      <c r="U179" s="15"/>
    </row>
    <row r="180" spans="1:21" x14ac:dyDescent="0.3">
      <c r="A180" s="3"/>
      <c r="B180" s="11"/>
      <c r="C180" s="11"/>
      <c r="D180" s="23"/>
      <c r="E180" s="23"/>
      <c r="F180" s="23"/>
      <c r="G180" s="23"/>
      <c r="H180" s="11"/>
      <c r="I180" s="11"/>
      <c r="J180" s="3"/>
      <c r="K180" s="12"/>
      <c r="L180" s="12"/>
      <c r="M180" s="12"/>
      <c r="N180" s="1"/>
      <c r="O180" s="12"/>
      <c r="P180" s="12"/>
      <c r="Q180" s="12"/>
      <c r="R180" s="1"/>
      <c r="S180" s="3"/>
      <c r="T180" s="3"/>
      <c r="U180" s="15"/>
    </row>
    <row r="181" spans="1:21" x14ac:dyDescent="0.3">
      <c r="A181" s="3"/>
      <c r="B181" s="11"/>
      <c r="C181" s="11"/>
      <c r="D181" s="23"/>
      <c r="E181" s="23"/>
      <c r="F181" s="23"/>
      <c r="G181" s="23"/>
      <c r="H181" s="11"/>
      <c r="I181" s="11"/>
      <c r="J181" s="3"/>
      <c r="K181" s="12"/>
      <c r="L181" s="12"/>
      <c r="M181" s="12"/>
      <c r="N181" s="1"/>
      <c r="O181" s="12"/>
      <c r="P181" s="12"/>
      <c r="Q181" s="12"/>
      <c r="R181" s="1"/>
      <c r="S181" s="3"/>
      <c r="T181" s="3"/>
      <c r="U181" s="15"/>
    </row>
    <row r="182" spans="1:21" x14ac:dyDescent="0.3">
      <c r="A182" s="3"/>
      <c r="B182" s="11"/>
      <c r="C182" s="11"/>
      <c r="D182" s="23"/>
      <c r="E182" s="23"/>
      <c r="F182" s="23"/>
      <c r="G182" s="23"/>
      <c r="H182" s="11"/>
      <c r="I182" s="11"/>
      <c r="J182" s="3"/>
      <c r="K182" s="12"/>
      <c r="L182" s="12"/>
      <c r="M182" s="12"/>
      <c r="N182" s="1"/>
      <c r="O182" s="12"/>
      <c r="P182" s="12"/>
      <c r="Q182" s="12"/>
      <c r="R182" s="1"/>
      <c r="S182" s="3"/>
      <c r="T182" s="3"/>
      <c r="U182" s="15"/>
    </row>
    <row r="183" spans="1:21" x14ac:dyDescent="0.3">
      <c r="A183" s="3"/>
      <c r="B183" s="11"/>
      <c r="C183" s="11"/>
      <c r="D183" s="23"/>
      <c r="E183" s="23"/>
      <c r="F183" s="23"/>
      <c r="G183" s="23"/>
      <c r="H183" s="11"/>
      <c r="I183" s="11"/>
      <c r="J183" s="3"/>
      <c r="K183" s="12"/>
      <c r="L183" s="12"/>
      <c r="M183" s="12"/>
      <c r="N183" s="1"/>
      <c r="O183" s="12"/>
      <c r="P183" s="12"/>
      <c r="Q183" s="12"/>
      <c r="R183" s="1"/>
      <c r="S183" s="3"/>
      <c r="T183" s="3"/>
      <c r="U183" s="15"/>
    </row>
    <row r="184" spans="1:21" x14ac:dyDescent="0.3">
      <c r="A184" s="3"/>
      <c r="B184" s="11"/>
      <c r="C184" s="11"/>
      <c r="D184" s="23"/>
      <c r="E184" s="23"/>
      <c r="F184" s="23"/>
      <c r="G184" s="23"/>
      <c r="H184" s="11"/>
      <c r="I184" s="11"/>
      <c r="J184" s="3"/>
      <c r="K184" s="12"/>
      <c r="L184" s="12"/>
      <c r="M184" s="12"/>
      <c r="N184" s="1"/>
      <c r="O184" s="12"/>
      <c r="P184" s="12"/>
      <c r="Q184" s="12"/>
      <c r="R184" s="1"/>
      <c r="S184" s="3"/>
      <c r="T184" s="3"/>
      <c r="U184" s="15"/>
    </row>
    <row r="185" spans="1:21" x14ac:dyDescent="0.3">
      <c r="A185" s="3"/>
      <c r="B185" s="11"/>
      <c r="C185" s="11"/>
      <c r="D185" s="23"/>
      <c r="E185" s="23"/>
      <c r="F185" s="23"/>
      <c r="G185" s="23"/>
      <c r="H185" s="11"/>
      <c r="I185" s="11"/>
      <c r="J185" s="3"/>
      <c r="K185" s="12"/>
      <c r="L185" s="12"/>
      <c r="M185" s="12"/>
      <c r="N185" s="1"/>
      <c r="O185" s="12"/>
      <c r="P185" s="12"/>
      <c r="Q185" s="12"/>
      <c r="R185" s="1"/>
      <c r="S185" s="3"/>
      <c r="T185" s="3"/>
      <c r="U185" s="15"/>
    </row>
    <row r="186" spans="1:21" x14ac:dyDescent="0.3">
      <c r="A186" s="3"/>
      <c r="B186" s="11"/>
      <c r="C186" s="11"/>
      <c r="D186" s="23"/>
      <c r="E186" s="23"/>
      <c r="F186" s="23"/>
      <c r="G186" s="23"/>
      <c r="H186" s="11"/>
      <c r="I186" s="11"/>
      <c r="J186" s="3"/>
      <c r="K186" s="12"/>
      <c r="L186" s="12"/>
      <c r="M186" s="12"/>
      <c r="N186" s="1"/>
      <c r="O186" s="12"/>
      <c r="P186" s="12"/>
      <c r="Q186" s="12"/>
      <c r="R186" s="1"/>
      <c r="S186" s="3"/>
      <c r="T186" s="3"/>
      <c r="U186" s="15"/>
    </row>
    <row r="187" spans="1:21" x14ac:dyDescent="0.3">
      <c r="A187" s="3"/>
      <c r="B187" s="11"/>
      <c r="C187" s="11"/>
      <c r="D187" s="23"/>
      <c r="E187" s="23"/>
      <c r="F187" s="23"/>
      <c r="G187" s="23"/>
      <c r="H187" s="11"/>
      <c r="I187" s="11"/>
      <c r="J187" s="3"/>
      <c r="K187" s="12"/>
      <c r="L187" s="12"/>
      <c r="M187" s="12"/>
      <c r="N187" s="1"/>
      <c r="O187" s="12"/>
      <c r="P187" s="12"/>
      <c r="Q187" s="12"/>
      <c r="R187" s="1"/>
      <c r="S187" s="3"/>
      <c r="T187" s="3"/>
      <c r="U187" s="15"/>
    </row>
    <row r="188" spans="1:21" x14ac:dyDescent="0.3">
      <c r="A188" s="3"/>
      <c r="B188" s="11"/>
      <c r="C188" s="11"/>
      <c r="D188" s="23"/>
      <c r="E188" s="23"/>
      <c r="F188" s="23"/>
      <c r="G188" s="23"/>
      <c r="H188" s="11"/>
      <c r="I188" s="11"/>
      <c r="J188" s="3"/>
      <c r="K188" s="12"/>
      <c r="L188" s="12"/>
      <c r="M188" s="12"/>
      <c r="N188" s="1"/>
      <c r="O188" s="12"/>
      <c r="P188" s="12"/>
      <c r="Q188" s="12"/>
      <c r="R188" s="1"/>
      <c r="S188" s="3"/>
      <c r="T188" s="3"/>
      <c r="U188" s="15"/>
    </row>
    <row r="189" spans="1:21" x14ac:dyDescent="0.3">
      <c r="A189" s="3"/>
      <c r="B189" s="11"/>
      <c r="C189" s="11"/>
      <c r="D189" s="23"/>
      <c r="E189" s="23"/>
      <c r="F189" s="23"/>
      <c r="G189" s="23"/>
      <c r="H189" s="11"/>
      <c r="I189" s="11"/>
      <c r="J189" s="3"/>
      <c r="K189" s="12"/>
      <c r="L189" s="12"/>
      <c r="M189" s="12"/>
      <c r="N189" s="1"/>
      <c r="O189" s="12"/>
      <c r="P189" s="12"/>
      <c r="Q189" s="12"/>
      <c r="R189" s="1"/>
      <c r="S189" s="3"/>
      <c r="T189" s="3"/>
      <c r="U189" s="15"/>
    </row>
    <row r="190" spans="1:21" x14ac:dyDescent="0.3">
      <c r="A190" s="3"/>
      <c r="B190" s="11"/>
      <c r="C190" s="11"/>
      <c r="D190" s="23"/>
      <c r="E190" s="23"/>
      <c r="F190" s="23"/>
      <c r="G190" s="23"/>
      <c r="H190" s="11"/>
      <c r="I190" s="11"/>
      <c r="J190" s="3"/>
      <c r="K190" s="12"/>
      <c r="L190" s="12"/>
      <c r="M190" s="12"/>
      <c r="N190" s="1"/>
      <c r="O190" s="12"/>
      <c r="P190" s="12"/>
      <c r="Q190" s="12"/>
      <c r="R190" s="1"/>
      <c r="S190" s="3"/>
      <c r="T190" s="3"/>
      <c r="U190" s="15"/>
    </row>
    <row r="191" spans="1:21" x14ac:dyDescent="0.3">
      <c r="A191" s="3"/>
      <c r="B191" s="11"/>
      <c r="C191" s="11"/>
      <c r="D191" s="23"/>
      <c r="E191" s="23"/>
      <c r="F191" s="23"/>
      <c r="G191" s="23"/>
      <c r="H191" s="11"/>
      <c r="I191" s="11"/>
      <c r="J191" s="3"/>
      <c r="K191" s="12"/>
      <c r="L191" s="12"/>
      <c r="M191" s="12"/>
      <c r="N191" s="1"/>
      <c r="O191" s="12"/>
      <c r="P191" s="12"/>
      <c r="Q191" s="12"/>
      <c r="R191" s="1"/>
      <c r="S191" s="3"/>
      <c r="T191" s="3"/>
      <c r="U191" s="15"/>
    </row>
    <row r="192" spans="1:21" x14ac:dyDescent="0.3">
      <c r="A192" s="3"/>
      <c r="B192" s="11"/>
      <c r="C192" s="11"/>
      <c r="D192" s="23"/>
      <c r="E192" s="23"/>
      <c r="F192" s="23"/>
      <c r="G192" s="23"/>
      <c r="H192" s="11"/>
      <c r="I192" s="11"/>
      <c r="J192" s="3"/>
      <c r="K192" s="12"/>
      <c r="L192" s="12"/>
      <c r="M192" s="12"/>
      <c r="N192" s="1"/>
      <c r="O192" s="12"/>
      <c r="P192" s="12"/>
      <c r="Q192" s="12"/>
      <c r="R192" s="1"/>
      <c r="S192" s="3"/>
      <c r="T192" s="3"/>
      <c r="U192" s="15"/>
    </row>
    <row r="193" spans="1:21" x14ac:dyDescent="0.3">
      <c r="A193" s="3"/>
      <c r="B193" s="11"/>
      <c r="C193" s="11"/>
      <c r="D193" s="23"/>
      <c r="E193" s="23"/>
      <c r="F193" s="23"/>
      <c r="G193" s="23"/>
      <c r="H193" s="11"/>
      <c r="I193" s="11"/>
      <c r="J193" s="3"/>
      <c r="K193" s="12"/>
      <c r="L193" s="12"/>
      <c r="M193" s="12"/>
      <c r="N193" s="1"/>
      <c r="O193" s="12"/>
      <c r="P193" s="12"/>
      <c r="Q193" s="12"/>
      <c r="R193" s="1"/>
      <c r="S193" s="3"/>
      <c r="T193" s="3"/>
      <c r="U193" s="15"/>
    </row>
    <row r="194" spans="1:21" x14ac:dyDescent="0.3">
      <c r="A194" s="3"/>
      <c r="B194" s="11"/>
      <c r="C194" s="11"/>
      <c r="D194" s="23"/>
      <c r="E194" s="23"/>
      <c r="F194" s="23"/>
      <c r="G194" s="23"/>
      <c r="H194" s="11"/>
      <c r="I194" s="11"/>
      <c r="J194" s="3"/>
      <c r="K194" s="12"/>
      <c r="L194" s="12"/>
      <c r="M194" s="12"/>
      <c r="N194" s="1"/>
      <c r="O194" s="12"/>
      <c r="P194" s="12"/>
      <c r="Q194" s="12"/>
      <c r="R194" s="1"/>
      <c r="S194" s="3"/>
      <c r="T194" s="3"/>
      <c r="U194" s="15"/>
    </row>
    <row r="195" spans="1:21" x14ac:dyDescent="0.3">
      <c r="A195" s="3"/>
      <c r="B195" s="11"/>
      <c r="C195" s="11"/>
      <c r="D195" s="23"/>
      <c r="E195" s="23"/>
      <c r="F195" s="23"/>
      <c r="G195" s="23"/>
      <c r="H195" s="11"/>
      <c r="I195" s="11"/>
      <c r="J195" s="3"/>
      <c r="K195" s="12"/>
      <c r="L195" s="12"/>
      <c r="M195" s="12"/>
      <c r="N195" s="1"/>
      <c r="O195" s="12"/>
      <c r="P195" s="12"/>
      <c r="Q195" s="12"/>
      <c r="R195" s="1"/>
      <c r="S195" s="3"/>
      <c r="T195" s="3"/>
      <c r="U195" s="15"/>
    </row>
    <row r="196" spans="1:21" x14ac:dyDescent="0.3">
      <c r="A196" s="3"/>
      <c r="B196" s="11"/>
      <c r="C196" s="11"/>
      <c r="D196" s="23"/>
      <c r="E196" s="23"/>
      <c r="F196" s="23"/>
      <c r="G196" s="23"/>
      <c r="H196" s="11"/>
      <c r="I196" s="11"/>
      <c r="J196" s="3"/>
      <c r="K196" s="12"/>
      <c r="L196" s="12"/>
      <c r="M196" s="12"/>
      <c r="N196" s="1"/>
      <c r="O196" s="12"/>
      <c r="P196" s="12"/>
      <c r="Q196" s="12"/>
      <c r="R196" s="1"/>
      <c r="S196" s="3"/>
      <c r="T196" s="3"/>
      <c r="U196" s="15"/>
    </row>
    <row r="197" spans="1:21" x14ac:dyDescent="0.3">
      <c r="A197" s="3"/>
      <c r="B197" s="11"/>
      <c r="C197" s="11"/>
      <c r="D197" s="23"/>
      <c r="E197" s="23"/>
      <c r="F197" s="23"/>
      <c r="G197" s="23"/>
      <c r="H197" s="11"/>
      <c r="I197" s="11"/>
      <c r="J197" s="3"/>
      <c r="K197" s="12"/>
      <c r="L197" s="12"/>
      <c r="M197" s="12"/>
      <c r="N197" s="1"/>
      <c r="O197" s="12"/>
      <c r="P197" s="12"/>
      <c r="Q197" s="12"/>
      <c r="R197" s="1"/>
      <c r="S197" s="3"/>
      <c r="T197" s="3"/>
      <c r="U197" s="15"/>
    </row>
    <row r="198" spans="1:21" x14ac:dyDescent="0.3">
      <c r="A198" s="3"/>
      <c r="B198" s="11"/>
      <c r="C198" s="11"/>
      <c r="D198" s="23"/>
      <c r="E198" s="23"/>
      <c r="F198" s="23"/>
      <c r="G198" s="23"/>
      <c r="H198" s="11"/>
      <c r="I198" s="11"/>
      <c r="J198" s="3"/>
      <c r="K198" s="12"/>
      <c r="L198" s="12"/>
      <c r="M198" s="12"/>
      <c r="N198" s="1"/>
      <c r="O198" s="12"/>
      <c r="P198" s="12"/>
      <c r="Q198" s="12"/>
      <c r="R198" s="1"/>
      <c r="S198" s="3"/>
      <c r="T198" s="3"/>
      <c r="U198" s="15"/>
    </row>
    <row r="199" spans="1:21" x14ac:dyDescent="0.3">
      <c r="A199" s="3"/>
      <c r="B199" s="11"/>
      <c r="C199" s="11"/>
      <c r="D199" s="23"/>
      <c r="E199" s="23"/>
      <c r="F199" s="23"/>
      <c r="G199" s="23"/>
      <c r="H199" s="11"/>
      <c r="I199" s="11"/>
      <c r="J199" s="3"/>
      <c r="K199" s="12"/>
      <c r="L199" s="12"/>
      <c r="M199" s="12"/>
      <c r="N199" s="1"/>
      <c r="O199" s="12"/>
      <c r="P199" s="12"/>
      <c r="Q199" s="12"/>
      <c r="R199" s="1"/>
      <c r="S199" s="3"/>
      <c r="T199" s="3"/>
      <c r="U199" s="15"/>
    </row>
    <row r="200" spans="1:21" x14ac:dyDescent="0.3">
      <c r="A200" s="3"/>
      <c r="B200" s="11"/>
      <c r="C200" s="11"/>
      <c r="D200" s="23"/>
      <c r="E200" s="23"/>
      <c r="F200" s="23"/>
      <c r="G200" s="23"/>
      <c r="H200" s="11"/>
      <c r="I200" s="11"/>
      <c r="J200" s="3"/>
      <c r="K200" s="12"/>
      <c r="L200" s="12"/>
      <c r="M200" s="12"/>
      <c r="N200" s="1"/>
      <c r="O200" s="12"/>
      <c r="P200" s="12"/>
      <c r="Q200" s="12"/>
      <c r="R200" s="1"/>
      <c r="S200" s="3"/>
      <c r="T200" s="3"/>
      <c r="U200" s="15"/>
    </row>
    <row r="201" spans="1:21" x14ac:dyDescent="0.3">
      <c r="A201" s="3"/>
      <c r="B201" s="11"/>
      <c r="C201" s="11"/>
      <c r="D201" s="23"/>
      <c r="E201" s="23"/>
      <c r="F201" s="23"/>
      <c r="G201" s="23"/>
      <c r="H201" s="11"/>
      <c r="I201" s="11"/>
      <c r="J201" s="3"/>
      <c r="K201" s="12"/>
      <c r="L201" s="12"/>
      <c r="M201" s="12"/>
      <c r="N201" s="1"/>
      <c r="O201" s="12"/>
      <c r="P201" s="12"/>
      <c r="Q201" s="12"/>
      <c r="R201" s="1"/>
      <c r="S201" s="3"/>
      <c r="T201" s="3"/>
      <c r="U201" s="15"/>
    </row>
    <row r="202" spans="1:21" x14ac:dyDescent="0.3">
      <c r="A202" s="3"/>
      <c r="B202" s="11"/>
      <c r="C202" s="11"/>
      <c r="D202" s="23"/>
      <c r="E202" s="23"/>
      <c r="F202" s="23"/>
      <c r="G202" s="23"/>
      <c r="H202" s="11"/>
      <c r="I202" s="11"/>
      <c r="J202" s="3"/>
      <c r="K202" s="12"/>
      <c r="L202" s="12"/>
      <c r="M202" s="12"/>
      <c r="N202" s="1"/>
      <c r="O202" s="12"/>
      <c r="P202" s="12"/>
      <c r="Q202" s="12"/>
      <c r="R202" s="1"/>
      <c r="S202" s="3"/>
      <c r="T202" s="3"/>
      <c r="U202" s="15"/>
    </row>
    <row r="203" spans="1:21" x14ac:dyDescent="0.3">
      <c r="A203" s="3"/>
      <c r="B203" s="11"/>
      <c r="C203" s="11"/>
      <c r="D203" s="23"/>
      <c r="E203" s="23"/>
      <c r="F203" s="23"/>
      <c r="G203" s="23"/>
      <c r="H203" s="11"/>
      <c r="I203" s="11"/>
      <c r="J203" s="3"/>
      <c r="K203" s="12"/>
      <c r="L203" s="12"/>
      <c r="M203" s="12"/>
      <c r="N203" s="1"/>
      <c r="O203" s="12"/>
      <c r="P203" s="12"/>
      <c r="Q203" s="12"/>
      <c r="R203" s="1"/>
      <c r="S203" s="3"/>
      <c r="T203" s="3"/>
      <c r="U203" s="15"/>
    </row>
    <row r="204" spans="1:21" x14ac:dyDescent="0.3">
      <c r="A204" s="3"/>
      <c r="B204" s="11"/>
      <c r="C204" s="11"/>
      <c r="D204" s="23"/>
      <c r="E204" s="23"/>
      <c r="F204" s="23"/>
      <c r="G204" s="23"/>
      <c r="H204" s="11"/>
      <c r="I204" s="11"/>
      <c r="J204" s="3"/>
      <c r="K204" s="12"/>
      <c r="L204" s="12"/>
      <c r="M204" s="12"/>
      <c r="N204" s="1"/>
      <c r="O204" s="12"/>
      <c r="P204" s="12"/>
      <c r="Q204" s="12"/>
      <c r="R204" s="1"/>
      <c r="S204" s="3"/>
      <c r="T204" s="3"/>
      <c r="U204" s="15"/>
    </row>
    <row r="205" spans="1:21" x14ac:dyDescent="0.3">
      <c r="A205" s="3"/>
      <c r="B205" s="11"/>
      <c r="C205" s="11"/>
      <c r="D205" s="23"/>
      <c r="E205" s="23"/>
      <c r="F205" s="23"/>
      <c r="G205" s="23"/>
      <c r="H205" s="11"/>
      <c r="I205" s="11"/>
      <c r="J205" s="3"/>
      <c r="K205" s="12"/>
      <c r="L205" s="12"/>
      <c r="M205" s="12"/>
      <c r="N205" s="1"/>
      <c r="O205" s="12"/>
      <c r="P205" s="12"/>
      <c r="Q205" s="12"/>
      <c r="R205" s="1"/>
      <c r="S205" s="3"/>
      <c r="T205" s="3"/>
      <c r="U205" s="15"/>
    </row>
    <row r="206" spans="1:21" x14ac:dyDescent="0.3">
      <c r="A206" s="3"/>
      <c r="B206" s="11"/>
      <c r="C206" s="11"/>
      <c r="D206" s="23"/>
      <c r="E206" s="23"/>
      <c r="F206" s="23"/>
      <c r="G206" s="23"/>
      <c r="H206" s="11"/>
      <c r="I206" s="11"/>
      <c r="J206" s="3"/>
      <c r="K206" s="12"/>
      <c r="L206" s="12"/>
      <c r="M206" s="12"/>
      <c r="N206" s="1"/>
      <c r="O206" s="12"/>
      <c r="P206" s="12"/>
      <c r="Q206" s="12"/>
      <c r="R206" s="1"/>
      <c r="S206" s="3"/>
      <c r="T206" s="3"/>
      <c r="U206" s="15"/>
    </row>
    <row r="207" spans="1:21" x14ac:dyDescent="0.3">
      <c r="A207" s="3"/>
      <c r="B207" s="11"/>
      <c r="C207" s="11"/>
      <c r="D207" s="23"/>
      <c r="E207" s="23"/>
      <c r="F207" s="23"/>
      <c r="G207" s="23"/>
      <c r="H207" s="11"/>
      <c r="I207" s="11"/>
      <c r="J207" s="3"/>
      <c r="K207" s="12"/>
      <c r="L207" s="12"/>
      <c r="M207" s="12"/>
      <c r="N207" s="1"/>
      <c r="O207" s="12"/>
      <c r="P207" s="12"/>
      <c r="Q207" s="12"/>
      <c r="R207" s="1"/>
      <c r="S207" s="3"/>
      <c r="T207" s="3"/>
      <c r="U207" s="15"/>
    </row>
    <row r="208" spans="1:21" x14ac:dyDescent="0.3">
      <c r="A208" s="3"/>
      <c r="B208" s="11"/>
      <c r="C208" s="11"/>
      <c r="D208" s="23"/>
      <c r="E208" s="23"/>
      <c r="F208" s="23"/>
      <c r="G208" s="23"/>
      <c r="H208" s="11"/>
      <c r="I208" s="11"/>
      <c r="J208" s="3"/>
      <c r="K208" s="12"/>
      <c r="L208" s="12"/>
      <c r="M208" s="12"/>
      <c r="N208" s="1"/>
      <c r="O208" s="12"/>
      <c r="P208" s="12"/>
      <c r="Q208" s="12"/>
      <c r="R208" s="1"/>
      <c r="S208" s="3"/>
      <c r="T208" s="3"/>
      <c r="U208" s="15"/>
    </row>
    <row r="209" spans="1:21" x14ac:dyDescent="0.3">
      <c r="A209" s="3"/>
      <c r="B209" s="11"/>
      <c r="C209" s="11"/>
      <c r="D209" s="23"/>
      <c r="E209" s="23"/>
      <c r="F209" s="23"/>
      <c r="G209" s="23"/>
      <c r="H209" s="11"/>
      <c r="I209" s="11"/>
      <c r="J209" s="3"/>
      <c r="K209" s="12"/>
      <c r="L209" s="12"/>
      <c r="M209" s="12"/>
      <c r="N209" s="1"/>
      <c r="O209" s="12"/>
      <c r="P209" s="12"/>
      <c r="Q209" s="12"/>
      <c r="R209" s="1"/>
      <c r="S209" s="3"/>
      <c r="T209" s="3"/>
      <c r="U209" s="15"/>
    </row>
    <row r="210" spans="1:21" x14ac:dyDescent="0.3">
      <c r="A210" s="3"/>
      <c r="B210" s="11"/>
      <c r="C210" s="11"/>
      <c r="D210" s="23"/>
      <c r="E210" s="23"/>
      <c r="F210" s="23"/>
      <c r="G210" s="23"/>
      <c r="H210" s="11"/>
      <c r="I210" s="11"/>
      <c r="J210" s="3"/>
      <c r="K210" s="12"/>
      <c r="L210" s="12"/>
      <c r="M210" s="12"/>
      <c r="N210" s="1"/>
      <c r="O210" s="12"/>
      <c r="P210" s="12"/>
      <c r="Q210" s="12"/>
      <c r="R210" s="1"/>
      <c r="S210" s="3"/>
      <c r="T210" s="3"/>
      <c r="U210" s="15"/>
    </row>
    <row r="211" spans="1:21" x14ac:dyDescent="0.3">
      <c r="A211" s="3"/>
      <c r="B211" s="11"/>
      <c r="C211" s="11"/>
      <c r="D211" s="23"/>
      <c r="E211" s="23"/>
      <c r="F211" s="23"/>
      <c r="G211" s="23"/>
      <c r="H211" s="11"/>
      <c r="I211" s="11"/>
      <c r="J211" s="3"/>
      <c r="K211" s="12"/>
      <c r="L211" s="12"/>
      <c r="M211" s="12"/>
      <c r="N211" s="1"/>
      <c r="O211" s="12"/>
      <c r="P211" s="12"/>
      <c r="Q211" s="12"/>
      <c r="R211" s="1"/>
      <c r="S211" s="3"/>
      <c r="T211" s="3"/>
      <c r="U211" s="15"/>
    </row>
    <row r="212" spans="1:21" x14ac:dyDescent="0.3">
      <c r="A212" s="3"/>
      <c r="B212" s="11"/>
      <c r="C212" s="11"/>
      <c r="D212" s="23"/>
      <c r="E212" s="23"/>
      <c r="F212" s="23"/>
      <c r="G212" s="23"/>
      <c r="H212" s="11"/>
      <c r="I212" s="11"/>
      <c r="J212" s="3"/>
      <c r="K212" s="12"/>
      <c r="L212" s="12"/>
      <c r="M212" s="12"/>
      <c r="N212" s="1"/>
      <c r="O212" s="12"/>
      <c r="P212" s="12"/>
      <c r="Q212" s="12"/>
      <c r="R212" s="1"/>
      <c r="S212" s="3"/>
      <c r="T212" s="3"/>
      <c r="U212" s="15"/>
    </row>
    <row r="213" spans="1:21" x14ac:dyDescent="0.3">
      <c r="A213" s="3"/>
      <c r="B213" s="11"/>
      <c r="C213" s="11"/>
      <c r="D213" s="23"/>
      <c r="E213" s="23"/>
      <c r="F213" s="23"/>
      <c r="G213" s="23"/>
      <c r="H213" s="11"/>
      <c r="I213" s="11"/>
      <c r="J213" s="3"/>
      <c r="K213" s="12"/>
      <c r="L213" s="12"/>
      <c r="M213" s="12"/>
      <c r="N213" s="1"/>
      <c r="O213" s="12"/>
      <c r="P213" s="12"/>
      <c r="Q213" s="12"/>
      <c r="R213" s="1"/>
      <c r="S213" s="3"/>
      <c r="T213" s="3"/>
      <c r="U213" s="15"/>
    </row>
    <row r="214" spans="1:21" x14ac:dyDescent="0.3">
      <c r="A214" s="3"/>
      <c r="B214" s="11"/>
      <c r="C214" s="11"/>
      <c r="D214" s="23"/>
      <c r="E214" s="23"/>
      <c r="F214" s="23"/>
      <c r="G214" s="23"/>
      <c r="H214" s="11"/>
      <c r="I214" s="11"/>
      <c r="J214" s="3"/>
      <c r="K214" s="12"/>
      <c r="L214" s="12"/>
      <c r="M214" s="12"/>
      <c r="N214" s="1"/>
      <c r="O214" s="12"/>
      <c r="P214" s="12"/>
      <c r="Q214" s="12"/>
      <c r="R214" s="1"/>
      <c r="S214" s="3"/>
      <c r="T214" s="3"/>
      <c r="U214" s="15"/>
    </row>
    <row r="215" spans="1:21" x14ac:dyDescent="0.3">
      <c r="A215" s="3"/>
      <c r="B215" s="11"/>
      <c r="C215" s="11"/>
      <c r="D215" s="23"/>
      <c r="E215" s="23"/>
      <c r="F215" s="23"/>
      <c r="G215" s="23"/>
      <c r="H215" s="11"/>
      <c r="I215" s="11"/>
      <c r="J215" s="3"/>
      <c r="K215" s="12"/>
      <c r="L215" s="12"/>
      <c r="M215" s="12"/>
      <c r="N215" s="1"/>
      <c r="O215" s="12"/>
      <c r="P215" s="12"/>
      <c r="Q215" s="12"/>
      <c r="R215" s="1"/>
      <c r="S215" s="3"/>
      <c r="T215" s="3"/>
      <c r="U215" s="15"/>
    </row>
    <row r="216" spans="1:21" x14ac:dyDescent="0.3">
      <c r="A216" s="3"/>
      <c r="B216" s="11"/>
      <c r="C216" s="11"/>
      <c r="D216" s="23"/>
      <c r="E216" s="23"/>
      <c r="F216" s="23"/>
      <c r="G216" s="23"/>
      <c r="H216" s="11"/>
      <c r="I216" s="11"/>
      <c r="J216" s="3"/>
      <c r="K216" s="12"/>
      <c r="L216" s="12"/>
      <c r="M216" s="12"/>
      <c r="N216" s="1"/>
      <c r="O216" s="12"/>
      <c r="P216" s="12"/>
      <c r="Q216" s="12"/>
      <c r="R216" s="1"/>
      <c r="S216" s="3"/>
      <c r="T216" s="3"/>
      <c r="U216" s="15"/>
    </row>
    <row r="217" spans="1:21" x14ac:dyDescent="0.3">
      <c r="A217" s="3"/>
      <c r="B217" s="11"/>
      <c r="C217" s="11"/>
      <c r="D217" s="23"/>
      <c r="E217" s="23"/>
      <c r="F217" s="23"/>
      <c r="G217" s="23"/>
      <c r="H217" s="11"/>
      <c r="I217" s="11"/>
      <c r="J217" s="3"/>
      <c r="K217" s="12"/>
      <c r="L217" s="12"/>
      <c r="M217" s="12"/>
      <c r="N217" s="1"/>
      <c r="O217" s="12"/>
      <c r="P217" s="12"/>
      <c r="Q217" s="12"/>
      <c r="R217" s="1"/>
      <c r="S217" s="3"/>
      <c r="T217" s="3"/>
      <c r="U217" s="15"/>
    </row>
    <row r="218" spans="1:21" x14ac:dyDescent="0.3">
      <c r="A218" s="3"/>
      <c r="B218" s="11"/>
      <c r="C218" s="11"/>
      <c r="D218" s="23"/>
      <c r="E218" s="23"/>
      <c r="F218" s="23"/>
      <c r="G218" s="23"/>
      <c r="H218" s="11"/>
      <c r="I218" s="11"/>
      <c r="J218" s="3"/>
      <c r="K218" s="12"/>
      <c r="L218" s="12"/>
      <c r="M218" s="12"/>
      <c r="N218" s="1"/>
      <c r="O218" s="12"/>
      <c r="P218" s="12"/>
      <c r="Q218" s="12"/>
      <c r="R218" s="1"/>
      <c r="S218" s="3"/>
      <c r="T218" s="3"/>
      <c r="U218" s="15"/>
    </row>
    <row r="219" spans="1:21" x14ac:dyDescent="0.3">
      <c r="A219" s="3"/>
      <c r="B219" s="11"/>
      <c r="C219" s="11"/>
      <c r="D219" s="23"/>
      <c r="E219" s="23"/>
      <c r="F219" s="23"/>
      <c r="G219" s="23"/>
      <c r="H219" s="11"/>
      <c r="I219" s="11"/>
      <c r="J219" s="3"/>
      <c r="K219" s="12"/>
      <c r="L219" s="12"/>
      <c r="M219" s="12"/>
      <c r="N219" s="1"/>
      <c r="O219" s="12"/>
      <c r="P219" s="12"/>
      <c r="Q219" s="12"/>
      <c r="R219" s="1"/>
      <c r="S219" s="3"/>
      <c r="T219" s="3"/>
      <c r="U219" s="15"/>
    </row>
    <row r="220" spans="1:21" x14ac:dyDescent="0.3">
      <c r="A220" s="3"/>
      <c r="B220" s="11"/>
      <c r="C220" s="11"/>
      <c r="D220" s="23"/>
      <c r="E220" s="23"/>
      <c r="F220" s="23"/>
      <c r="G220" s="23"/>
      <c r="H220" s="11"/>
      <c r="I220" s="11"/>
      <c r="J220" s="3"/>
      <c r="K220" s="12"/>
      <c r="L220" s="12"/>
      <c r="M220" s="12"/>
      <c r="N220" s="1"/>
      <c r="O220" s="12"/>
      <c r="P220" s="12"/>
      <c r="Q220" s="12"/>
      <c r="R220" s="1"/>
      <c r="S220" s="3"/>
      <c r="T220" s="3"/>
      <c r="U220" s="15"/>
    </row>
    <row r="221" spans="1:21" x14ac:dyDescent="0.3">
      <c r="A221" s="3"/>
      <c r="B221" s="11"/>
      <c r="C221" s="11"/>
      <c r="D221" s="23"/>
      <c r="E221" s="23"/>
      <c r="F221" s="23"/>
      <c r="G221" s="23"/>
      <c r="H221" s="11"/>
      <c r="I221" s="11"/>
      <c r="J221" s="3"/>
      <c r="K221" s="12"/>
      <c r="L221" s="12"/>
      <c r="M221" s="12"/>
      <c r="N221" s="1"/>
      <c r="O221" s="12"/>
      <c r="P221" s="12"/>
      <c r="Q221" s="12"/>
      <c r="R221" s="1"/>
      <c r="S221" s="3"/>
      <c r="T221" s="3"/>
      <c r="U221" s="15"/>
    </row>
    <row r="222" spans="1:21" x14ac:dyDescent="0.3">
      <c r="A222" s="3"/>
      <c r="B222" s="11"/>
      <c r="C222" s="11"/>
      <c r="D222" s="23"/>
      <c r="E222" s="23"/>
      <c r="F222" s="23"/>
      <c r="G222" s="23"/>
      <c r="H222" s="11"/>
      <c r="I222" s="11"/>
      <c r="J222" s="3"/>
      <c r="K222" s="12"/>
      <c r="L222" s="12"/>
      <c r="M222" s="12"/>
      <c r="N222" s="1"/>
      <c r="O222" s="12"/>
      <c r="P222" s="12"/>
      <c r="Q222" s="12"/>
      <c r="R222" s="1"/>
      <c r="S222" s="3"/>
      <c r="T222" s="3"/>
      <c r="U222" s="15"/>
    </row>
    <row r="223" spans="1:21" x14ac:dyDescent="0.3">
      <c r="A223" s="3"/>
      <c r="B223" s="11"/>
      <c r="C223" s="11"/>
      <c r="D223" s="23"/>
      <c r="E223" s="23"/>
      <c r="F223" s="23"/>
      <c r="G223" s="23"/>
      <c r="H223" s="11"/>
      <c r="I223" s="11"/>
      <c r="J223" s="3"/>
      <c r="K223" s="12"/>
      <c r="L223" s="12"/>
      <c r="M223" s="12"/>
      <c r="N223" s="1"/>
      <c r="O223" s="12"/>
      <c r="P223" s="12"/>
      <c r="Q223" s="12"/>
      <c r="R223" s="1"/>
      <c r="S223" s="3"/>
      <c r="T223" s="3"/>
      <c r="U223" s="15"/>
    </row>
    <row r="224" spans="1:21" x14ac:dyDescent="0.3">
      <c r="A224" s="3"/>
      <c r="B224" s="11"/>
      <c r="C224" s="11"/>
      <c r="D224" s="23"/>
      <c r="E224" s="23"/>
      <c r="F224" s="23"/>
      <c r="G224" s="23"/>
      <c r="H224" s="11"/>
      <c r="I224" s="11"/>
      <c r="J224" s="3"/>
      <c r="K224" s="12"/>
      <c r="L224" s="12"/>
      <c r="M224" s="12"/>
      <c r="N224" s="1"/>
      <c r="O224" s="12"/>
      <c r="P224" s="12"/>
      <c r="Q224" s="12"/>
      <c r="R224" s="1"/>
      <c r="S224" s="3"/>
      <c r="T224" s="3"/>
      <c r="U224" s="15"/>
    </row>
    <row r="225" spans="1:21" x14ac:dyDescent="0.3">
      <c r="A225" s="3"/>
      <c r="B225" s="11"/>
      <c r="C225" s="11"/>
      <c r="D225" s="23"/>
      <c r="E225" s="23"/>
      <c r="F225" s="23"/>
      <c r="G225" s="23"/>
      <c r="H225" s="11"/>
      <c r="I225" s="11"/>
      <c r="J225" s="3"/>
      <c r="K225" s="12"/>
      <c r="L225" s="12"/>
      <c r="M225" s="12"/>
      <c r="N225" s="1"/>
      <c r="O225" s="12"/>
      <c r="P225" s="12"/>
      <c r="Q225" s="12"/>
      <c r="R225" s="1"/>
      <c r="S225" s="3"/>
      <c r="T225" s="3"/>
      <c r="U225" s="15"/>
    </row>
    <row r="226" spans="1:21" x14ac:dyDescent="0.3">
      <c r="A226" s="3"/>
      <c r="B226" s="11"/>
      <c r="C226" s="11"/>
      <c r="D226" s="23"/>
      <c r="E226" s="23"/>
      <c r="F226" s="23"/>
      <c r="G226" s="23"/>
      <c r="H226" s="11"/>
      <c r="I226" s="11"/>
      <c r="J226" s="3"/>
      <c r="K226" s="12"/>
      <c r="L226" s="12"/>
      <c r="M226" s="12"/>
      <c r="N226" s="1"/>
      <c r="O226" s="12"/>
      <c r="P226" s="12"/>
      <c r="Q226" s="12"/>
      <c r="R226" s="1"/>
      <c r="S226" s="3"/>
      <c r="T226" s="3"/>
      <c r="U226" s="15"/>
    </row>
    <row r="227" spans="1:21" x14ac:dyDescent="0.3">
      <c r="A227" s="3"/>
      <c r="B227" s="11"/>
      <c r="C227" s="11"/>
      <c r="D227" s="23"/>
      <c r="E227" s="23"/>
      <c r="F227" s="23"/>
      <c r="G227" s="23"/>
      <c r="H227" s="11"/>
      <c r="I227" s="11"/>
      <c r="J227" s="3"/>
      <c r="K227" s="12"/>
      <c r="L227" s="12"/>
      <c r="M227" s="12"/>
      <c r="N227" s="1"/>
      <c r="O227" s="12"/>
      <c r="P227" s="12"/>
      <c r="Q227" s="12"/>
      <c r="R227" s="1"/>
      <c r="S227" s="3"/>
      <c r="T227" s="3"/>
      <c r="U227" s="15"/>
    </row>
    <row r="228" spans="1:21" x14ac:dyDescent="0.3">
      <c r="A228" s="3"/>
      <c r="B228" s="11"/>
      <c r="C228" s="11"/>
      <c r="D228" s="23"/>
      <c r="E228" s="23"/>
      <c r="F228" s="23"/>
      <c r="G228" s="23"/>
      <c r="H228" s="11"/>
      <c r="I228" s="11"/>
      <c r="J228" s="3"/>
      <c r="K228" s="12"/>
      <c r="L228" s="12"/>
      <c r="M228" s="12"/>
      <c r="N228" s="1"/>
      <c r="O228" s="12"/>
      <c r="P228" s="12"/>
      <c r="Q228" s="12"/>
      <c r="R228" s="1"/>
      <c r="S228" s="3"/>
      <c r="T228" s="3"/>
      <c r="U228" s="15"/>
    </row>
    <row r="229" spans="1:21" x14ac:dyDescent="0.3">
      <c r="A229" s="3"/>
      <c r="B229" s="11"/>
      <c r="C229" s="11"/>
      <c r="D229" s="23"/>
      <c r="E229" s="23"/>
      <c r="F229" s="23"/>
      <c r="G229" s="23"/>
      <c r="H229" s="11"/>
      <c r="I229" s="11"/>
      <c r="J229" s="3"/>
      <c r="K229" s="12"/>
      <c r="L229" s="12"/>
      <c r="M229" s="12"/>
      <c r="N229" s="1"/>
      <c r="O229" s="12"/>
      <c r="P229" s="12"/>
      <c r="Q229" s="12"/>
      <c r="R229" s="1"/>
      <c r="S229" s="3"/>
      <c r="T229" s="3"/>
      <c r="U229" s="15"/>
    </row>
    <row r="230" spans="1:21" x14ac:dyDescent="0.3">
      <c r="A230" s="3"/>
      <c r="B230" s="11"/>
      <c r="C230" s="11"/>
      <c r="D230" s="23"/>
      <c r="E230" s="23"/>
      <c r="F230" s="23"/>
      <c r="G230" s="23"/>
      <c r="H230" s="11"/>
      <c r="I230" s="11"/>
      <c r="J230" s="3"/>
      <c r="K230" s="12"/>
      <c r="L230" s="12"/>
      <c r="M230" s="12"/>
      <c r="N230" s="1"/>
      <c r="O230" s="12"/>
      <c r="P230" s="12"/>
      <c r="Q230" s="12"/>
      <c r="R230" s="1"/>
      <c r="S230" s="3"/>
      <c r="T230" s="3"/>
      <c r="U230" s="15"/>
    </row>
    <row r="231" spans="1:21" x14ac:dyDescent="0.3">
      <c r="A231" s="3"/>
      <c r="B231" s="11"/>
      <c r="C231" s="11"/>
      <c r="D231" s="23"/>
      <c r="E231" s="23"/>
      <c r="F231" s="23"/>
      <c r="G231" s="23"/>
      <c r="H231" s="11"/>
      <c r="I231" s="11"/>
      <c r="J231" s="3"/>
      <c r="K231" s="12"/>
      <c r="L231" s="12"/>
      <c r="M231" s="12"/>
      <c r="N231" s="1"/>
      <c r="O231" s="12"/>
      <c r="P231" s="12"/>
      <c r="Q231" s="12"/>
      <c r="R231" s="1"/>
      <c r="S231" s="3"/>
      <c r="T231" s="3"/>
      <c r="U231" s="15"/>
    </row>
    <row r="232" spans="1:21" x14ac:dyDescent="0.3">
      <c r="A232" s="3"/>
      <c r="B232" s="11"/>
      <c r="C232" s="11"/>
      <c r="D232" s="23"/>
      <c r="E232" s="23"/>
      <c r="F232" s="23"/>
      <c r="G232" s="23"/>
      <c r="H232" s="11"/>
      <c r="I232" s="11"/>
      <c r="J232" s="3"/>
      <c r="K232" s="12"/>
      <c r="L232" s="12"/>
      <c r="M232" s="12"/>
      <c r="N232" s="1"/>
      <c r="O232" s="12"/>
      <c r="P232" s="12"/>
      <c r="Q232" s="12"/>
      <c r="R232" s="1"/>
      <c r="S232" s="3"/>
      <c r="T232" s="3"/>
      <c r="U232" s="15"/>
    </row>
    <row r="233" spans="1:21" x14ac:dyDescent="0.3">
      <c r="A233" s="3"/>
      <c r="B233" s="11"/>
      <c r="C233" s="11"/>
      <c r="D233" s="23"/>
      <c r="E233" s="23"/>
      <c r="F233" s="23"/>
      <c r="G233" s="23"/>
      <c r="H233" s="11"/>
      <c r="I233" s="11"/>
      <c r="J233" s="3"/>
      <c r="K233" s="12"/>
      <c r="L233" s="12"/>
      <c r="M233" s="12"/>
      <c r="N233" s="1"/>
      <c r="O233" s="12"/>
      <c r="P233" s="12"/>
      <c r="Q233" s="12"/>
      <c r="R233" s="1"/>
      <c r="S233" s="3"/>
      <c r="T233" s="3"/>
      <c r="U233" s="15"/>
    </row>
    <row r="234" spans="1:21" x14ac:dyDescent="0.3">
      <c r="A234" s="3"/>
      <c r="B234" s="11"/>
      <c r="C234" s="11"/>
      <c r="D234" s="23"/>
      <c r="E234" s="23"/>
      <c r="F234" s="23"/>
      <c r="G234" s="23"/>
      <c r="H234" s="11"/>
      <c r="I234" s="11"/>
      <c r="J234" s="3"/>
      <c r="K234" s="12"/>
      <c r="L234" s="12"/>
      <c r="M234" s="12"/>
      <c r="N234" s="1"/>
      <c r="O234" s="12"/>
      <c r="P234" s="12"/>
      <c r="Q234" s="12"/>
      <c r="R234" s="1"/>
      <c r="S234" s="3"/>
      <c r="T234" s="3"/>
      <c r="U234" s="15"/>
    </row>
    <row r="235" spans="1:21" x14ac:dyDescent="0.3">
      <c r="A235" s="3"/>
      <c r="B235" s="11"/>
      <c r="C235" s="11"/>
      <c r="D235" s="23"/>
      <c r="E235" s="23"/>
      <c r="F235" s="23"/>
      <c r="G235" s="23"/>
      <c r="H235" s="11"/>
      <c r="I235" s="11"/>
      <c r="J235" s="3"/>
      <c r="K235" s="12"/>
      <c r="L235" s="12"/>
      <c r="M235" s="12"/>
      <c r="N235" s="1"/>
      <c r="O235" s="12"/>
      <c r="P235" s="12"/>
      <c r="Q235" s="12"/>
      <c r="R235" s="1"/>
      <c r="S235" s="3"/>
      <c r="T235" s="3"/>
      <c r="U235" s="15"/>
    </row>
    <row r="236" spans="1:21" x14ac:dyDescent="0.3">
      <c r="A236" s="3"/>
      <c r="B236" s="11"/>
      <c r="C236" s="11"/>
      <c r="D236" s="23"/>
      <c r="E236" s="23"/>
      <c r="F236" s="23"/>
      <c r="G236" s="23"/>
      <c r="H236" s="11"/>
      <c r="I236" s="11"/>
      <c r="J236" s="3"/>
      <c r="K236" s="12"/>
      <c r="L236" s="12"/>
      <c r="M236" s="12"/>
      <c r="N236" s="1"/>
      <c r="O236" s="12"/>
      <c r="P236" s="12"/>
      <c r="Q236" s="12"/>
      <c r="R236" s="1"/>
      <c r="S236" s="3"/>
      <c r="T236" s="3"/>
      <c r="U236" s="15"/>
    </row>
    <row r="237" spans="1:21" x14ac:dyDescent="0.3">
      <c r="A237" s="3"/>
      <c r="B237" s="11"/>
      <c r="C237" s="11"/>
      <c r="D237" s="23"/>
      <c r="E237" s="23"/>
      <c r="F237" s="23"/>
      <c r="G237" s="23"/>
      <c r="H237" s="11"/>
      <c r="I237" s="11"/>
      <c r="J237" s="3"/>
      <c r="K237" s="12"/>
      <c r="L237" s="12"/>
      <c r="M237" s="12"/>
      <c r="N237" s="1"/>
      <c r="O237" s="12"/>
      <c r="P237" s="12"/>
      <c r="Q237" s="12"/>
      <c r="R237" s="1"/>
      <c r="S237" s="3"/>
      <c r="T237" s="3"/>
      <c r="U237" s="15"/>
    </row>
    <row r="238" spans="1:21" x14ac:dyDescent="0.3">
      <c r="A238" s="3"/>
      <c r="B238" s="11"/>
      <c r="C238" s="11"/>
      <c r="D238" s="23"/>
      <c r="E238" s="23"/>
      <c r="F238" s="23"/>
      <c r="G238" s="23"/>
      <c r="H238" s="11"/>
      <c r="I238" s="11"/>
      <c r="J238" s="3"/>
      <c r="K238" s="12"/>
      <c r="L238" s="12"/>
      <c r="M238" s="12"/>
      <c r="N238" s="1"/>
      <c r="O238" s="12"/>
      <c r="P238" s="12"/>
      <c r="Q238" s="12"/>
      <c r="R238" s="1"/>
      <c r="S238" s="3"/>
      <c r="T238" s="3"/>
      <c r="U238" s="15"/>
    </row>
    <row r="239" spans="1:21" x14ac:dyDescent="0.3">
      <c r="A239" s="3"/>
      <c r="B239" s="11"/>
      <c r="C239" s="11"/>
      <c r="D239" s="23"/>
      <c r="E239" s="23"/>
      <c r="F239" s="23"/>
      <c r="G239" s="23"/>
      <c r="H239" s="11"/>
      <c r="I239" s="11"/>
      <c r="J239" s="3"/>
      <c r="K239" s="12"/>
      <c r="L239" s="12"/>
      <c r="M239" s="12"/>
      <c r="N239" s="1"/>
      <c r="O239" s="12"/>
      <c r="P239" s="12"/>
      <c r="Q239" s="12"/>
      <c r="R239" s="1"/>
      <c r="S239" s="3"/>
      <c r="T239" s="3"/>
      <c r="U239" s="15"/>
    </row>
    <row r="240" spans="1:21" x14ac:dyDescent="0.3">
      <c r="A240" s="3"/>
      <c r="B240" s="11"/>
      <c r="C240" s="11"/>
      <c r="D240" s="23"/>
      <c r="E240" s="23"/>
      <c r="F240" s="23"/>
      <c r="G240" s="23"/>
      <c r="H240" s="11"/>
      <c r="I240" s="11"/>
      <c r="J240" s="3"/>
      <c r="K240" s="12"/>
      <c r="L240" s="12"/>
      <c r="M240" s="12"/>
      <c r="N240" s="1"/>
      <c r="O240" s="12"/>
      <c r="P240" s="12"/>
      <c r="Q240" s="12"/>
      <c r="R240" s="1"/>
      <c r="S240" s="3"/>
      <c r="T240" s="3"/>
      <c r="U240" s="15"/>
    </row>
    <row r="241" spans="1:21" x14ac:dyDescent="0.3">
      <c r="A241" s="3"/>
      <c r="B241" s="11"/>
      <c r="C241" s="11"/>
      <c r="D241" s="23"/>
      <c r="E241" s="23"/>
      <c r="F241" s="23"/>
      <c r="G241" s="23"/>
      <c r="H241" s="11"/>
      <c r="I241" s="11"/>
      <c r="J241" s="3"/>
      <c r="K241" s="12"/>
      <c r="L241" s="12"/>
      <c r="M241" s="12"/>
      <c r="N241" s="1"/>
      <c r="O241" s="12"/>
      <c r="P241" s="12"/>
      <c r="Q241" s="12"/>
      <c r="R241" s="1"/>
      <c r="S241" s="3"/>
      <c r="T241" s="3"/>
      <c r="U241" s="15"/>
    </row>
    <row r="242" spans="1:21" x14ac:dyDescent="0.3">
      <c r="A242" s="3"/>
      <c r="B242" s="11"/>
      <c r="C242" s="11"/>
      <c r="D242" s="23"/>
      <c r="E242" s="23"/>
      <c r="F242" s="23"/>
      <c r="G242" s="23"/>
      <c r="H242" s="11"/>
      <c r="I242" s="11"/>
      <c r="J242" s="3"/>
      <c r="K242" s="12"/>
      <c r="L242" s="12"/>
      <c r="M242" s="12"/>
      <c r="N242" s="1"/>
      <c r="O242" s="12"/>
      <c r="P242" s="12"/>
      <c r="Q242" s="12"/>
      <c r="R242" s="1"/>
      <c r="S242" s="3"/>
      <c r="T242" s="3"/>
      <c r="U242" s="15"/>
    </row>
    <row r="243" spans="1:21" x14ac:dyDescent="0.3">
      <c r="A243" s="3"/>
      <c r="B243" s="11"/>
      <c r="C243" s="11"/>
      <c r="D243" s="23"/>
      <c r="E243" s="23"/>
      <c r="F243" s="23"/>
      <c r="G243" s="23"/>
      <c r="H243" s="11"/>
      <c r="I243" s="11"/>
      <c r="J243" s="3"/>
      <c r="K243" s="12"/>
      <c r="L243" s="12"/>
      <c r="M243" s="12"/>
      <c r="N243" s="1"/>
      <c r="O243" s="12"/>
      <c r="P243" s="12"/>
      <c r="Q243" s="12"/>
      <c r="R243" s="1"/>
      <c r="S243" s="3"/>
      <c r="T243" s="3"/>
      <c r="U243" s="15"/>
    </row>
    <row r="244" spans="1:21" x14ac:dyDescent="0.3">
      <c r="A244" s="3"/>
      <c r="B244" s="11"/>
      <c r="C244" s="11"/>
      <c r="D244" s="23"/>
      <c r="E244" s="23"/>
      <c r="F244" s="23"/>
      <c r="G244" s="23"/>
      <c r="H244" s="11"/>
      <c r="I244" s="11"/>
      <c r="J244" s="3"/>
      <c r="K244" s="12"/>
      <c r="L244" s="12"/>
      <c r="M244" s="12"/>
      <c r="N244" s="1"/>
      <c r="O244" s="12"/>
      <c r="P244" s="12"/>
      <c r="Q244" s="12"/>
      <c r="R244" s="1"/>
      <c r="S244" s="3"/>
      <c r="T244" s="3"/>
      <c r="U244" s="15"/>
    </row>
    <row r="245" spans="1:21" x14ac:dyDescent="0.3">
      <c r="A245" s="3"/>
      <c r="B245" s="11"/>
      <c r="C245" s="11"/>
      <c r="D245" s="23"/>
      <c r="E245" s="23"/>
      <c r="F245" s="23"/>
      <c r="G245" s="23"/>
      <c r="H245" s="11"/>
      <c r="I245" s="11"/>
      <c r="J245" s="3"/>
      <c r="K245" s="12"/>
      <c r="L245" s="12"/>
      <c r="M245" s="12"/>
      <c r="N245" s="1"/>
      <c r="O245" s="12"/>
      <c r="P245" s="12"/>
      <c r="Q245" s="12"/>
      <c r="R245" s="1"/>
      <c r="S245" s="3"/>
      <c r="T245" s="3"/>
      <c r="U245" s="15"/>
    </row>
    <row r="246" spans="1:21" x14ac:dyDescent="0.3">
      <c r="A246" s="3"/>
      <c r="B246" s="11"/>
      <c r="C246" s="11"/>
      <c r="D246" s="23"/>
      <c r="E246" s="23"/>
      <c r="F246" s="23"/>
      <c r="G246" s="23"/>
      <c r="H246" s="11"/>
      <c r="I246" s="11"/>
      <c r="J246" s="3"/>
      <c r="K246" s="12"/>
      <c r="L246" s="12"/>
      <c r="M246" s="12"/>
      <c r="N246" s="1"/>
      <c r="O246" s="12"/>
      <c r="P246" s="12"/>
      <c r="Q246" s="12"/>
      <c r="R246" s="1"/>
      <c r="S246" s="3"/>
      <c r="T246" s="3"/>
      <c r="U246" s="15"/>
    </row>
    <row r="247" spans="1:21" x14ac:dyDescent="0.3">
      <c r="A247" s="3"/>
      <c r="B247" s="11"/>
      <c r="C247" s="11"/>
      <c r="D247" s="23"/>
      <c r="E247" s="23"/>
      <c r="F247" s="23"/>
      <c r="G247" s="23"/>
      <c r="H247" s="11"/>
      <c r="I247" s="11"/>
      <c r="J247" s="3"/>
      <c r="K247" s="12"/>
      <c r="L247" s="12"/>
      <c r="M247" s="12"/>
      <c r="N247" s="1"/>
      <c r="O247" s="12"/>
      <c r="P247" s="12"/>
      <c r="Q247" s="12"/>
      <c r="R247" s="1"/>
      <c r="S247" s="3"/>
      <c r="T247" s="3"/>
      <c r="U247" s="15"/>
    </row>
    <row r="248" spans="1:21" x14ac:dyDescent="0.3">
      <c r="A248" s="3"/>
      <c r="B248" s="11"/>
      <c r="C248" s="11"/>
      <c r="D248" s="23"/>
      <c r="E248" s="23"/>
      <c r="F248" s="23"/>
      <c r="G248" s="23"/>
      <c r="H248" s="11"/>
      <c r="I248" s="11"/>
      <c r="J248" s="3"/>
      <c r="K248" s="12"/>
      <c r="L248" s="12"/>
      <c r="M248" s="12"/>
      <c r="N248" s="1"/>
      <c r="O248" s="12"/>
      <c r="P248" s="12"/>
      <c r="Q248" s="12"/>
      <c r="R248" s="1"/>
      <c r="S248" s="3"/>
      <c r="T248" s="3"/>
      <c r="U248" s="15"/>
    </row>
    <row r="249" spans="1:21" x14ac:dyDescent="0.3">
      <c r="A249" s="3"/>
      <c r="B249" s="11"/>
      <c r="C249" s="11"/>
      <c r="D249" s="23"/>
      <c r="E249" s="23"/>
      <c r="F249" s="23"/>
      <c r="G249" s="23"/>
      <c r="H249" s="11"/>
      <c r="I249" s="11"/>
      <c r="J249" s="3"/>
      <c r="K249" s="12"/>
      <c r="L249" s="12"/>
      <c r="M249" s="12"/>
      <c r="N249" s="1"/>
      <c r="O249" s="12"/>
      <c r="P249" s="12"/>
      <c r="Q249" s="12"/>
      <c r="R249" s="1"/>
      <c r="S249" s="3"/>
      <c r="T249" s="3"/>
      <c r="U249" s="15"/>
    </row>
    <row r="250" spans="1:21" x14ac:dyDescent="0.3">
      <c r="A250" s="3"/>
      <c r="B250" s="11"/>
      <c r="C250" s="11"/>
      <c r="D250" s="23"/>
      <c r="E250" s="23"/>
      <c r="F250" s="23"/>
      <c r="G250" s="23"/>
      <c r="H250" s="11"/>
      <c r="I250" s="11"/>
      <c r="J250" s="3"/>
      <c r="K250" s="12"/>
      <c r="L250" s="12"/>
      <c r="M250" s="12"/>
      <c r="N250" s="1"/>
      <c r="O250" s="12"/>
      <c r="P250" s="12"/>
      <c r="Q250" s="12"/>
      <c r="R250" s="1"/>
      <c r="S250" s="3"/>
      <c r="T250" s="3"/>
      <c r="U250" s="15"/>
    </row>
    <row r="251" spans="1:21" x14ac:dyDescent="0.3">
      <c r="A251" s="3"/>
      <c r="B251" s="11"/>
      <c r="C251" s="11"/>
      <c r="D251" s="23"/>
      <c r="E251" s="23"/>
      <c r="F251" s="23"/>
      <c r="G251" s="23"/>
      <c r="H251" s="11"/>
      <c r="I251" s="11"/>
      <c r="J251" s="3"/>
      <c r="K251" s="12"/>
      <c r="L251" s="12"/>
      <c r="M251" s="12"/>
      <c r="N251" s="1"/>
      <c r="O251" s="12"/>
      <c r="P251" s="12"/>
      <c r="Q251" s="12"/>
      <c r="R251" s="1"/>
      <c r="S251" s="3"/>
      <c r="T251" s="3"/>
      <c r="U251" s="15"/>
    </row>
    <row r="252" spans="1:21" x14ac:dyDescent="0.3">
      <c r="A252" s="3"/>
      <c r="B252" s="11"/>
      <c r="C252" s="11"/>
      <c r="D252" s="23"/>
      <c r="E252" s="23"/>
      <c r="F252" s="23"/>
      <c r="G252" s="23"/>
      <c r="H252" s="11"/>
      <c r="I252" s="11"/>
      <c r="J252" s="3"/>
      <c r="K252" s="12"/>
      <c r="L252" s="12"/>
      <c r="M252" s="12"/>
      <c r="N252" s="1"/>
      <c r="O252" s="12"/>
      <c r="P252" s="12"/>
      <c r="Q252" s="12"/>
      <c r="R252" s="1"/>
      <c r="S252" s="3"/>
      <c r="T252" s="3"/>
      <c r="U252" s="15"/>
    </row>
    <row r="253" spans="1:21" x14ac:dyDescent="0.3">
      <c r="A253" s="3"/>
      <c r="B253" s="11"/>
      <c r="C253" s="11"/>
      <c r="D253" s="23"/>
      <c r="E253" s="23"/>
      <c r="F253" s="23"/>
      <c r="G253" s="23"/>
      <c r="H253" s="11"/>
      <c r="I253" s="11"/>
      <c r="J253" s="3"/>
      <c r="K253" s="12"/>
      <c r="L253" s="12"/>
      <c r="M253" s="12"/>
      <c r="N253" s="1"/>
      <c r="O253" s="12"/>
      <c r="P253" s="12"/>
      <c r="Q253" s="12"/>
      <c r="R253" s="1"/>
      <c r="S253" s="3"/>
      <c r="T253" s="3"/>
      <c r="U253" s="15"/>
    </row>
    <row r="254" spans="1:21" x14ac:dyDescent="0.3">
      <c r="A254" s="3"/>
      <c r="B254" s="11"/>
      <c r="C254" s="11"/>
      <c r="D254" s="23"/>
      <c r="E254" s="23"/>
      <c r="F254" s="23"/>
      <c r="G254" s="23"/>
      <c r="H254" s="11"/>
      <c r="I254" s="11"/>
      <c r="J254" s="3"/>
      <c r="K254" s="12"/>
      <c r="L254" s="12"/>
      <c r="M254" s="12"/>
      <c r="N254" s="1"/>
      <c r="O254" s="12"/>
      <c r="P254" s="12"/>
      <c r="Q254" s="12"/>
      <c r="R254" s="1"/>
      <c r="S254" s="3"/>
      <c r="T254" s="3"/>
      <c r="U254" s="15"/>
    </row>
    <row r="255" spans="1:21" x14ac:dyDescent="0.3">
      <c r="A255" s="3"/>
      <c r="B255" s="11"/>
      <c r="C255" s="11"/>
      <c r="D255" s="23"/>
      <c r="E255" s="23"/>
      <c r="F255" s="23"/>
      <c r="G255" s="23"/>
      <c r="H255" s="11"/>
      <c r="I255" s="11"/>
      <c r="J255" s="3"/>
      <c r="K255" s="12"/>
      <c r="L255" s="12"/>
      <c r="M255" s="12"/>
      <c r="N255" s="1"/>
      <c r="O255" s="12"/>
      <c r="P255" s="12"/>
      <c r="Q255" s="12"/>
      <c r="R255" s="1"/>
      <c r="S255" s="3"/>
      <c r="T255" s="3"/>
      <c r="U255" s="15"/>
    </row>
    <row r="256" spans="1:21" x14ac:dyDescent="0.3">
      <c r="A256" s="3"/>
      <c r="B256" s="11"/>
      <c r="C256" s="11"/>
      <c r="D256" s="23"/>
      <c r="E256" s="23"/>
      <c r="F256" s="23"/>
      <c r="G256" s="23"/>
      <c r="H256" s="11"/>
      <c r="I256" s="11"/>
      <c r="J256" s="3"/>
      <c r="K256" s="12"/>
      <c r="L256" s="12"/>
      <c r="M256" s="12"/>
      <c r="N256" s="1"/>
      <c r="O256" s="12"/>
      <c r="P256" s="12"/>
      <c r="Q256" s="12"/>
      <c r="R256" s="1"/>
      <c r="S256" s="3"/>
      <c r="T256" s="3"/>
      <c r="U256" s="15"/>
    </row>
    <row r="257" spans="1:21" x14ac:dyDescent="0.3">
      <c r="A257" s="3"/>
      <c r="B257" s="11"/>
      <c r="C257" s="11"/>
      <c r="D257" s="23"/>
      <c r="E257" s="23"/>
      <c r="F257" s="23"/>
      <c r="G257" s="23"/>
      <c r="H257" s="11"/>
      <c r="I257" s="11"/>
      <c r="J257" s="3"/>
      <c r="K257" s="12"/>
      <c r="L257" s="12"/>
      <c r="M257" s="12"/>
      <c r="N257" s="1"/>
      <c r="O257" s="12"/>
      <c r="P257" s="12"/>
      <c r="Q257" s="12"/>
      <c r="R257" s="1"/>
      <c r="S257" s="3"/>
      <c r="T257" s="3"/>
      <c r="U257" s="15"/>
    </row>
    <row r="258" spans="1:21" x14ac:dyDescent="0.3">
      <c r="A258" s="3"/>
      <c r="B258" s="11"/>
      <c r="C258" s="11"/>
      <c r="D258" s="23"/>
      <c r="E258" s="23"/>
      <c r="F258" s="23"/>
      <c r="G258" s="23"/>
      <c r="H258" s="11"/>
      <c r="I258" s="11"/>
      <c r="J258" s="3"/>
      <c r="K258" s="12"/>
      <c r="L258" s="12"/>
      <c r="M258" s="12"/>
      <c r="N258" s="1"/>
      <c r="O258" s="12"/>
      <c r="P258" s="12"/>
      <c r="Q258" s="12"/>
      <c r="R258" s="1"/>
      <c r="S258" s="3"/>
      <c r="T258" s="3"/>
      <c r="U258" s="15"/>
    </row>
    <row r="259" spans="1:21" x14ac:dyDescent="0.3">
      <c r="A259" s="3"/>
      <c r="B259" s="11"/>
      <c r="C259" s="11"/>
      <c r="D259" s="23"/>
      <c r="E259" s="23"/>
      <c r="F259" s="23"/>
      <c r="G259" s="23"/>
      <c r="H259" s="11"/>
      <c r="I259" s="11"/>
      <c r="J259" s="3"/>
      <c r="K259" s="12"/>
      <c r="L259" s="12"/>
      <c r="M259" s="12"/>
      <c r="N259" s="1"/>
      <c r="O259" s="12"/>
      <c r="P259" s="12"/>
      <c r="Q259" s="12"/>
      <c r="R259" s="1"/>
      <c r="S259" s="3"/>
      <c r="T259" s="3"/>
      <c r="U259" s="15"/>
    </row>
    <row r="260" spans="1:21" x14ac:dyDescent="0.3">
      <c r="A260" s="3"/>
      <c r="B260" s="11"/>
      <c r="C260" s="11"/>
      <c r="D260" s="23"/>
      <c r="E260" s="23"/>
      <c r="F260" s="23"/>
      <c r="G260" s="23"/>
      <c r="H260" s="11"/>
      <c r="I260" s="11"/>
      <c r="J260" s="3"/>
      <c r="K260" s="12"/>
      <c r="L260" s="12"/>
      <c r="M260" s="12"/>
      <c r="N260" s="1"/>
      <c r="O260" s="12"/>
      <c r="P260" s="12"/>
      <c r="Q260" s="12"/>
      <c r="R260" s="1"/>
      <c r="S260" s="3"/>
      <c r="T260" s="3"/>
      <c r="U260" s="15"/>
    </row>
    <row r="261" spans="1:21" x14ac:dyDescent="0.3">
      <c r="A261" s="3"/>
      <c r="B261" s="11"/>
      <c r="C261" s="11"/>
      <c r="D261" s="23"/>
      <c r="E261" s="23"/>
      <c r="F261" s="23"/>
      <c r="G261" s="23"/>
      <c r="H261" s="11"/>
      <c r="I261" s="11"/>
      <c r="J261" s="3"/>
      <c r="K261" s="12"/>
      <c r="L261" s="12"/>
      <c r="M261" s="12"/>
      <c r="N261" s="1"/>
      <c r="O261" s="12"/>
      <c r="P261" s="12"/>
      <c r="Q261" s="12"/>
      <c r="R261" s="1"/>
      <c r="S261" s="3"/>
      <c r="T261" s="3"/>
      <c r="U261" s="15"/>
    </row>
    <row r="262" spans="1:21" x14ac:dyDescent="0.3">
      <c r="A262" s="3"/>
      <c r="B262" s="11"/>
      <c r="C262" s="11"/>
      <c r="D262" s="23"/>
      <c r="E262" s="23"/>
      <c r="F262" s="23"/>
      <c r="G262" s="23"/>
      <c r="H262" s="11"/>
      <c r="I262" s="11"/>
      <c r="J262" s="3"/>
      <c r="K262" s="12"/>
      <c r="L262" s="12"/>
      <c r="M262" s="12"/>
      <c r="N262" s="1"/>
      <c r="O262" s="12"/>
      <c r="P262" s="12"/>
      <c r="Q262" s="12"/>
      <c r="R262" s="1"/>
      <c r="S262" s="3"/>
      <c r="T262" s="3"/>
      <c r="U262" s="15"/>
    </row>
    <row r="263" spans="1:21" x14ac:dyDescent="0.3">
      <c r="A263" s="3"/>
      <c r="B263" s="11"/>
      <c r="C263" s="11"/>
      <c r="D263" s="23"/>
      <c r="E263" s="23"/>
      <c r="F263" s="23"/>
      <c r="G263" s="23"/>
      <c r="H263" s="11"/>
      <c r="I263" s="11"/>
      <c r="J263" s="3"/>
      <c r="K263" s="12"/>
      <c r="L263" s="12"/>
      <c r="M263" s="12"/>
      <c r="N263" s="1"/>
      <c r="O263" s="12"/>
      <c r="P263" s="12"/>
      <c r="Q263" s="12"/>
      <c r="R263" s="1"/>
      <c r="S263" s="3"/>
      <c r="T263" s="3"/>
      <c r="U263" s="15"/>
    </row>
    <row r="264" spans="1:21" x14ac:dyDescent="0.3">
      <c r="A264" s="3"/>
      <c r="B264" s="11"/>
      <c r="C264" s="11"/>
      <c r="D264" s="23"/>
      <c r="E264" s="23"/>
      <c r="F264" s="23"/>
      <c r="G264" s="23"/>
      <c r="H264" s="11"/>
      <c r="I264" s="11"/>
      <c r="J264" s="3"/>
      <c r="K264" s="12"/>
      <c r="L264" s="12"/>
      <c r="M264" s="12"/>
      <c r="N264" s="1"/>
      <c r="O264" s="12"/>
      <c r="P264" s="12"/>
      <c r="Q264" s="12"/>
      <c r="R264" s="1"/>
      <c r="S264" s="3"/>
      <c r="T264" s="3"/>
      <c r="U264" s="15"/>
    </row>
    <row r="265" spans="1:21" x14ac:dyDescent="0.3">
      <c r="A265" s="3"/>
      <c r="B265" s="11"/>
      <c r="C265" s="11"/>
      <c r="D265" s="23"/>
      <c r="E265" s="23"/>
      <c r="F265" s="23"/>
      <c r="G265" s="23"/>
      <c r="H265" s="11"/>
      <c r="I265" s="11"/>
      <c r="J265" s="3"/>
      <c r="K265" s="12"/>
      <c r="L265" s="12"/>
      <c r="M265" s="12"/>
      <c r="N265" s="1"/>
      <c r="O265" s="12"/>
      <c r="P265" s="12"/>
      <c r="Q265" s="12"/>
      <c r="R265" s="1"/>
      <c r="S265" s="3"/>
      <c r="T265" s="3"/>
      <c r="U265" s="15"/>
    </row>
    <row r="266" spans="1:21" x14ac:dyDescent="0.3">
      <c r="A266" s="3"/>
      <c r="B266" s="11"/>
      <c r="C266" s="11"/>
      <c r="D266" s="23"/>
      <c r="E266" s="23"/>
      <c r="F266" s="23"/>
      <c r="G266" s="23"/>
      <c r="H266" s="11"/>
      <c r="I266" s="11"/>
      <c r="J266" s="3"/>
      <c r="K266" s="12"/>
      <c r="L266" s="12"/>
      <c r="M266" s="12"/>
      <c r="N266" s="1"/>
      <c r="O266" s="12"/>
      <c r="P266" s="12"/>
      <c r="Q266" s="12"/>
      <c r="R266" s="1"/>
      <c r="S266" s="3"/>
      <c r="T266" s="3"/>
      <c r="U266" s="15"/>
    </row>
    <row r="267" spans="1:21" x14ac:dyDescent="0.3">
      <c r="A267" s="3"/>
      <c r="B267" s="11"/>
      <c r="C267" s="11"/>
      <c r="D267" s="23"/>
      <c r="E267" s="23"/>
      <c r="F267" s="23"/>
      <c r="G267" s="23"/>
      <c r="H267" s="11"/>
      <c r="I267" s="11"/>
      <c r="J267" s="3"/>
      <c r="K267" s="12"/>
      <c r="L267" s="12"/>
      <c r="M267" s="12"/>
      <c r="N267" s="1"/>
      <c r="O267" s="12"/>
      <c r="P267" s="12"/>
      <c r="Q267" s="12"/>
      <c r="R267" s="1"/>
      <c r="S267" s="3"/>
      <c r="T267" s="3"/>
      <c r="U267" s="15"/>
    </row>
    <row r="268" spans="1:21" x14ac:dyDescent="0.3">
      <c r="A268" s="3"/>
      <c r="B268" s="11"/>
      <c r="C268" s="11"/>
      <c r="D268" s="23"/>
      <c r="E268" s="23"/>
      <c r="F268" s="23"/>
      <c r="G268" s="23"/>
      <c r="H268" s="11"/>
      <c r="I268" s="11"/>
      <c r="J268" s="3"/>
      <c r="K268" s="12"/>
      <c r="L268" s="12"/>
      <c r="M268" s="12"/>
      <c r="N268" s="1"/>
      <c r="O268" s="12"/>
      <c r="P268" s="12"/>
      <c r="Q268" s="12"/>
      <c r="R268" s="1"/>
      <c r="S268" s="3"/>
      <c r="T268" s="3"/>
      <c r="U268" s="15"/>
    </row>
    <row r="269" spans="1:21" x14ac:dyDescent="0.3">
      <c r="A269" s="3"/>
      <c r="B269" s="11"/>
      <c r="C269" s="11"/>
      <c r="D269" s="23"/>
      <c r="E269" s="23"/>
      <c r="F269" s="23"/>
      <c r="G269" s="23"/>
      <c r="H269" s="11"/>
      <c r="I269" s="11"/>
      <c r="J269" s="3"/>
      <c r="K269" s="12"/>
      <c r="L269" s="12"/>
      <c r="M269" s="12"/>
      <c r="N269" s="1"/>
      <c r="O269" s="12"/>
      <c r="P269" s="12"/>
      <c r="Q269" s="12"/>
      <c r="R269" s="1"/>
      <c r="S269" s="3"/>
      <c r="T269" s="3"/>
      <c r="U269" s="15"/>
    </row>
    <row r="270" spans="1:21" x14ac:dyDescent="0.3">
      <c r="A270" s="3"/>
      <c r="B270" s="11"/>
      <c r="C270" s="11"/>
      <c r="D270" s="23"/>
      <c r="E270" s="23"/>
      <c r="F270" s="23"/>
      <c r="G270" s="23"/>
      <c r="H270" s="11"/>
      <c r="I270" s="11"/>
      <c r="J270" s="3"/>
      <c r="K270" s="12"/>
      <c r="L270" s="12"/>
      <c r="M270" s="12"/>
      <c r="N270" s="1"/>
      <c r="O270" s="12"/>
      <c r="P270" s="12"/>
      <c r="Q270" s="12"/>
      <c r="R270" s="1"/>
      <c r="S270" s="3"/>
      <c r="T270" s="3"/>
      <c r="U270" s="15"/>
    </row>
    <row r="271" spans="1:21" x14ac:dyDescent="0.3">
      <c r="A271" s="3"/>
      <c r="B271" s="11"/>
      <c r="C271" s="11"/>
      <c r="D271" s="23"/>
      <c r="E271" s="23"/>
      <c r="F271" s="23"/>
      <c r="G271" s="23"/>
      <c r="H271" s="11"/>
      <c r="I271" s="11"/>
      <c r="J271" s="3"/>
      <c r="K271" s="12"/>
      <c r="L271" s="12"/>
      <c r="M271" s="12"/>
      <c r="N271" s="1"/>
      <c r="O271" s="12"/>
      <c r="P271" s="12"/>
      <c r="Q271" s="12"/>
      <c r="R271" s="1"/>
      <c r="S271" s="3"/>
      <c r="T271" s="3"/>
      <c r="U271" s="15"/>
    </row>
    <row r="272" spans="1:21" x14ac:dyDescent="0.3">
      <c r="A272" s="3"/>
      <c r="B272" s="11"/>
      <c r="C272" s="11"/>
      <c r="D272" s="23"/>
      <c r="E272" s="23"/>
      <c r="F272" s="23"/>
      <c r="G272" s="23"/>
      <c r="H272" s="11"/>
      <c r="I272" s="11"/>
      <c r="J272" s="3"/>
      <c r="K272" s="12"/>
      <c r="L272" s="12"/>
      <c r="M272" s="12"/>
      <c r="N272" s="1"/>
      <c r="O272" s="12"/>
      <c r="P272" s="12"/>
      <c r="Q272" s="12"/>
      <c r="R272" s="1"/>
      <c r="S272" s="3"/>
      <c r="T272" s="3"/>
      <c r="U272" s="15"/>
    </row>
    <row r="273" spans="1:21" x14ac:dyDescent="0.3">
      <c r="A273" s="3"/>
      <c r="B273" s="11"/>
      <c r="C273" s="11"/>
      <c r="D273" s="23"/>
      <c r="E273" s="23"/>
      <c r="F273" s="23"/>
      <c r="G273" s="23"/>
      <c r="H273" s="11"/>
      <c r="I273" s="11"/>
      <c r="J273" s="3"/>
      <c r="K273" s="12"/>
      <c r="L273" s="12"/>
      <c r="M273" s="12"/>
      <c r="N273" s="1"/>
      <c r="O273" s="12"/>
      <c r="P273" s="12"/>
      <c r="Q273" s="12"/>
      <c r="R273" s="1"/>
      <c r="S273" s="3"/>
      <c r="T273" s="3"/>
      <c r="U273" s="15"/>
    </row>
    <row r="274" spans="1:21" x14ac:dyDescent="0.3">
      <c r="A274" s="3"/>
      <c r="B274" s="11"/>
      <c r="C274" s="11"/>
      <c r="D274" s="23"/>
      <c r="E274" s="23"/>
      <c r="F274" s="23"/>
      <c r="G274" s="23"/>
      <c r="H274" s="11"/>
      <c r="I274" s="11"/>
      <c r="J274" s="3"/>
      <c r="K274" s="12"/>
      <c r="L274" s="12"/>
      <c r="M274" s="12"/>
      <c r="N274" s="1"/>
      <c r="O274" s="12"/>
      <c r="P274" s="12"/>
      <c r="Q274" s="12"/>
      <c r="R274" s="1"/>
      <c r="S274" s="3"/>
      <c r="T274" s="3"/>
      <c r="U274" s="15"/>
    </row>
    <row r="275" spans="1:21" x14ac:dyDescent="0.3">
      <c r="A275" s="3"/>
      <c r="B275" s="11"/>
      <c r="C275" s="11"/>
      <c r="D275" s="23"/>
      <c r="E275" s="23"/>
      <c r="F275" s="23"/>
      <c r="G275" s="23"/>
      <c r="H275" s="11"/>
      <c r="I275" s="11"/>
      <c r="J275" s="3"/>
      <c r="K275" s="12"/>
      <c r="L275" s="12"/>
      <c r="M275" s="12"/>
      <c r="N275" s="1"/>
      <c r="O275" s="12"/>
      <c r="P275" s="12"/>
      <c r="Q275" s="12"/>
      <c r="R275" s="1"/>
      <c r="S275" s="3"/>
      <c r="T275" s="3"/>
      <c r="U275" s="15"/>
    </row>
    <row r="276" spans="1:21" x14ac:dyDescent="0.3">
      <c r="A276" s="3"/>
      <c r="B276" s="11"/>
      <c r="C276" s="11"/>
      <c r="D276" s="23"/>
      <c r="E276" s="23"/>
      <c r="F276" s="23"/>
      <c r="G276" s="23"/>
      <c r="H276" s="11"/>
      <c r="I276" s="11"/>
      <c r="J276" s="3"/>
      <c r="K276" s="12"/>
      <c r="L276" s="12"/>
      <c r="M276" s="12"/>
      <c r="N276" s="1"/>
      <c r="O276" s="12"/>
      <c r="P276" s="12"/>
      <c r="Q276" s="12"/>
      <c r="R276" s="1"/>
      <c r="S276" s="3"/>
      <c r="T276" s="3"/>
      <c r="U276" s="15"/>
    </row>
    <row r="277" spans="1:21" x14ac:dyDescent="0.3">
      <c r="A277" s="3"/>
      <c r="B277" s="11"/>
      <c r="C277" s="11"/>
      <c r="D277" s="23"/>
      <c r="E277" s="23"/>
      <c r="F277" s="23"/>
      <c r="G277" s="23"/>
      <c r="H277" s="11"/>
      <c r="I277" s="11"/>
      <c r="J277" s="3"/>
      <c r="K277" s="12"/>
      <c r="L277" s="12"/>
      <c r="M277" s="12"/>
      <c r="N277" s="1"/>
      <c r="O277" s="12"/>
      <c r="P277" s="12"/>
      <c r="Q277" s="12"/>
      <c r="R277" s="1"/>
      <c r="S277" s="3"/>
      <c r="T277" s="3"/>
      <c r="U277" s="15"/>
    </row>
    <row r="278" spans="1:21" x14ac:dyDescent="0.3">
      <c r="A278" s="3"/>
      <c r="B278" s="11"/>
      <c r="C278" s="11"/>
      <c r="D278" s="23"/>
      <c r="E278" s="23"/>
      <c r="F278" s="23"/>
      <c r="G278" s="23"/>
      <c r="H278" s="11"/>
      <c r="I278" s="11"/>
      <c r="J278" s="3"/>
      <c r="K278" s="12"/>
      <c r="L278" s="12"/>
      <c r="M278" s="12"/>
      <c r="N278" s="1"/>
      <c r="O278" s="12"/>
      <c r="P278" s="12"/>
      <c r="Q278" s="12"/>
      <c r="R278" s="1"/>
      <c r="S278" s="3"/>
      <c r="T278" s="3"/>
      <c r="U278" s="15"/>
    </row>
    <row r="279" spans="1:21" x14ac:dyDescent="0.3">
      <c r="A279" s="3"/>
      <c r="B279" s="11"/>
      <c r="C279" s="11"/>
      <c r="D279" s="23"/>
      <c r="E279" s="23"/>
      <c r="F279" s="23"/>
      <c r="G279" s="23"/>
      <c r="H279" s="11"/>
      <c r="I279" s="11"/>
      <c r="J279" s="3"/>
      <c r="K279" s="12"/>
      <c r="L279" s="12"/>
      <c r="M279" s="12"/>
      <c r="N279" s="1"/>
      <c r="O279" s="12"/>
      <c r="P279" s="12"/>
      <c r="Q279" s="12"/>
      <c r="R279" s="1"/>
      <c r="S279" s="3"/>
      <c r="T279" s="3"/>
      <c r="U279" s="15"/>
    </row>
    <row r="280" spans="1:21" x14ac:dyDescent="0.3">
      <c r="A280" s="3"/>
      <c r="B280" s="11"/>
      <c r="C280" s="11"/>
      <c r="D280" s="23"/>
      <c r="E280" s="23"/>
      <c r="F280" s="23"/>
      <c r="G280" s="23"/>
      <c r="H280" s="11"/>
      <c r="I280" s="11"/>
      <c r="J280" s="3"/>
      <c r="K280" s="12"/>
      <c r="L280" s="12"/>
      <c r="M280" s="12"/>
      <c r="N280" s="1"/>
      <c r="O280" s="12"/>
      <c r="P280" s="12"/>
      <c r="Q280" s="12"/>
      <c r="R280" s="1"/>
      <c r="S280" s="3"/>
      <c r="T280" s="3"/>
      <c r="U280" s="15"/>
    </row>
    <row r="281" spans="1:21" x14ac:dyDescent="0.3">
      <c r="A281" s="3"/>
      <c r="B281" s="11"/>
      <c r="C281" s="11"/>
      <c r="D281" s="23"/>
      <c r="E281" s="23"/>
      <c r="F281" s="23"/>
      <c r="G281" s="23"/>
      <c r="H281" s="11"/>
      <c r="I281" s="11"/>
      <c r="J281" s="3"/>
      <c r="K281" s="12"/>
      <c r="L281" s="12"/>
      <c r="M281" s="12"/>
      <c r="N281" s="1"/>
      <c r="O281" s="12"/>
      <c r="P281" s="12"/>
      <c r="Q281" s="12"/>
      <c r="R281" s="1"/>
      <c r="S281" s="3"/>
      <c r="T281" s="3"/>
      <c r="U281" s="15"/>
    </row>
    <row r="282" spans="1:21" x14ac:dyDescent="0.3">
      <c r="A282" s="3"/>
      <c r="B282" s="11"/>
      <c r="C282" s="11"/>
      <c r="D282" s="23"/>
      <c r="E282" s="23"/>
      <c r="F282" s="23"/>
      <c r="G282" s="23"/>
      <c r="H282" s="11"/>
      <c r="I282" s="11"/>
      <c r="J282" s="3"/>
      <c r="K282" s="12"/>
      <c r="L282" s="12"/>
      <c r="M282" s="12"/>
      <c r="N282" s="1"/>
      <c r="O282" s="12"/>
      <c r="P282" s="12"/>
      <c r="Q282" s="12"/>
      <c r="R282" s="1"/>
      <c r="S282" s="3"/>
      <c r="T282" s="3"/>
      <c r="U282" s="15"/>
    </row>
    <row r="283" spans="1:21" x14ac:dyDescent="0.3">
      <c r="A283" s="3"/>
      <c r="B283" s="11"/>
      <c r="C283" s="11"/>
      <c r="D283" s="23"/>
      <c r="E283" s="23"/>
      <c r="F283" s="23"/>
      <c r="G283" s="23"/>
      <c r="H283" s="11"/>
      <c r="I283" s="11"/>
      <c r="J283" s="3"/>
      <c r="K283" s="12"/>
      <c r="L283" s="12"/>
      <c r="M283" s="12"/>
      <c r="N283" s="1"/>
      <c r="O283" s="12"/>
      <c r="P283" s="12"/>
      <c r="Q283" s="12"/>
      <c r="R283" s="1"/>
      <c r="S283" s="3"/>
      <c r="T283" s="3"/>
      <c r="U283" s="15"/>
    </row>
    <row r="284" spans="1:21" x14ac:dyDescent="0.3">
      <c r="A284" s="3"/>
      <c r="B284" s="11"/>
      <c r="C284" s="11"/>
      <c r="D284" s="23"/>
      <c r="E284" s="23"/>
      <c r="F284" s="23"/>
      <c r="G284" s="23"/>
      <c r="H284" s="11"/>
      <c r="I284" s="11"/>
      <c r="J284" s="3"/>
      <c r="K284" s="12"/>
      <c r="L284" s="12"/>
      <c r="M284" s="12"/>
      <c r="N284" s="1"/>
      <c r="O284" s="12"/>
      <c r="P284" s="12"/>
      <c r="Q284" s="12"/>
      <c r="R284" s="1"/>
      <c r="S284" s="3"/>
      <c r="T284" s="3"/>
      <c r="U284" s="15"/>
    </row>
    <row r="285" spans="1:21" x14ac:dyDescent="0.3">
      <c r="A285" s="3"/>
      <c r="B285" s="11"/>
      <c r="C285" s="11"/>
      <c r="D285" s="23"/>
      <c r="E285" s="23"/>
      <c r="F285" s="23"/>
      <c r="G285" s="23"/>
      <c r="H285" s="11"/>
      <c r="I285" s="11"/>
      <c r="J285" s="3"/>
      <c r="K285" s="12"/>
      <c r="L285" s="12"/>
      <c r="M285" s="12"/>
      <c r="N285" s="1"/>
      <c r="O285" s="12"/>
      <c r="P285" s="12"/>
      <c r="Q285" s="12"/>
      <c r="R285" s="1"/>
      <c r="S285" s="3"/>
      <c r="T285" s="3"/>
      <c r="U285" s="15"/>
    </row>
    <row r="286" spans="1:21" x14ac:dyDescent="0.3">
      <c r="A286" s="3"/>
      <c r="B286" s="11"/>
      <c r="C286" s="11"/>
      <c r="D286" s="23"/>
      <c r="E286" s="23"/>
      <c r="F286" s="23"/>
      <c r="G286" s="23"/>
      <c r="H286" s="11"/>
      <c r="I286" s="11"/>
      <c r="J286" s="3"/>
      <c r="K286" s="12"/>
      <c r="L286" s="12"/>
      <c r="M286" s="12"/>
      <c r="N286" s="1"/>
      <c r="O286" s="12"/>
      <c r="P286" s="12"/>
      <c r="Q286" s="12"/>
      <c r="R286" s="1"/>
      <c r="S286" s="3"/>
      <c r="T286" s="3"/>
      <c r="U286" s="15"/>
    </row>
    <row r="287" spans="1:21" x14ac:dyDescent="0.3">
      <c r="A287" s="3"/>
      <c r="B287" s="11"/>
      <c r="C287" s="11"/>
      <c r="D287" s="23"/>
      <c r="E287" s="23"/>
      <c r="F287" s="23"/>
      <c r="G287" s="23"/>
      <c r="H287" s="11"/>
      <c r="I287" s="11"/>
      <c r="J287" s="3"/>
      <c r="K287" s="12"/>
      <c r="L287" s="12"/>
      <c r="M287" s="12"/>
      <c r="N287" s="1"/>
      <c r="O287" s="12"/>
      <c r="P287" s="12"/>
      <c r="Q287" s="12"/>
      <c r="R287" s="1"/>
      <c r="S287" s="3"/>
      <c r="T287" s="3"/>
      <c r="U287" s="15"/>
    </row>
    <row r="288" spans="1:21" x14ac:dyDescent="0.3">
      <c r="A288" s="3"/>
      <c r="B288" s="11"/>
      <c r="C288" s="11"/>
      <c r="D288" s="23"/>
      <c r="E288" s="23"/>
      <c r="F288" s="23"/>
      <c r="G288" s="23"/>
      <c r="H288" s="11"/>
      <c r="I288" s="11"/>
      <c r="J288" s="3"/>
      <c r="K288" s="12"/>
      <c r="L288" s="12"/>
      <c r="M288" s="12"/>
      <c r="N288" s="1"/>
      <c r="O288" s="12"/>
      <c r="P288" s="12"/>
      <c r="Q288" s="12"/>
      <c r="R288" s="1"/>
      <c r="S288" s="3"/>
      <c r="T288" s="3"/>
      <c r="U288" s="15"/>
    </row>
    <row r="289" spans="1:105" x14ac:dyDescent="0.3">
      <c r="A289" s="3"/>
      <c r="B289" s="11"/>
      <c r="C289" s="11"/>
      <c r="D289" s="23"/>
      <c r="E289" s="23"/>
      <c r="F289" s="23"/>
      <c r="G289" s="23"/>
      <c r="H289" s="11"/>
      <c r="I289" s="11"/>
      <c r="J289" s="3"/>
      <c r="K289" s="12"/>
      <c r="L289" s="12"/>
      <c r="M289" s="12"/>
      <c r="N289" s="1"/>
      <c r="O289" s="12"/>
      <c r="P289" s="12"/>
      <c r="Q289" s="12"/>
      <c r="R289" s="1"/>
      <c r="S289" s="3"/>
      <c r="T289" s="3"/>
      <c r="U289" s="15"/>
    </row>
    <row r="290" spans="1:105" x14ac:dyDescent="0.3">
      <c r="A290" s="3"/>
      <c r="B290" s="11"/>
      <c r="C290" s="11"/>
      <c r="D290" s="23"/>
      <c r="E290" s="23"/>
      <c r="F290" s="23"/>
      <c r="G290" s="23"/>
      <c r="H290" s="11"/>
      <c r="I290" s="11"/>
      <c r="J290" s="3"/>
      <c r="K290" s="12"/>
      <c r="L290" s="12"/>
      <c r="M290" s="12"/>
      <c r="N290" s="1"/>
      <c r="O290" s="12"/>
      <c r="P290" s="12"/>
      <c r="Q290" s="12"/>
      <c r="R290" s="1"/>
      <c r="S290" s="3"/>
      <c r="T290" s="3"/>
      <c r="U290" s="15"/>
    </row>
    <row r="291" spans="1:105" x14ac:dyDescent="0.3">
      <c r="A291" s="3"/>
      <c r="B291" s="11"/>
      <c r="C291" s="11"/>
      <c r="D291" s="23"/>
      <c r="E291" s="23"/>
      <c r="F291" s="23"/>
      <c r="G291" s="23"/>
      <c r="H291" s="11"/>
      <c r="I291" s="11"/>
      <c r="J291" s="3"/>
      <c r="K291" s="12"/>
      <c r="L291" s="12"/>
      <c r="M291" s="12"/>
      <c r="N291" s="1"/>
      <c r="O291" s="12"/>
      <c r="P291" s="12"/>
      <c r="Q291" s="12"/>
      <c r="R291" s="1"/>
      <c r="S291" s="3"/>
      <c r="T291" s="3"/>
      <c r="U291" s="15"/>
    </row>
    <row r="292" spans="1:105" x14ac:dyDescent="0.3">
      <c r="A292" s="3"/>
      <c r="B292" s="11"/>
      <c r="C292" s="11"/>
      <c r="D292" s="23"/>
      <c r="E292" s="23"/>
      <c r="F292" s="23"/>
      <c r="G292" s="23"/>
      <c r="H292" s="11"/>
      <c r="I292" s="11"/>
      <c r="J292" s="3"/>
      <c r="K292" s="12"/>
      <c r="L292" s="12"/>
      <c r="M292" s="12"/>
      <c r="N292" s="1"/>
      <c r="O292" s="12"/>
      <c r="P292" s="12"/>
      <c r="Q292" s="12"/>
      <c r="R292" s="1"/>
      <c r="S292" s="3"/>
      <c r="T292" s="3"/>
      <c r="U292" s="15"/>
    </row>
    <row r="293" spans="1:105" x14ac:dyDescent="0.3">
      <c r="A293" s="3"/>
      <c r="B293" s="11"/>
      <c r="C293" s="11"/>
      <c r="D293" s="23"/>
      <c r="E293" s="23"/>
      <c r="F293" s="23"/>
      <c r="G293" s="23"/>
      <c r="H293" s="11"/>
      <c r="I293" s="11"/>
      <c r="J293" s="3"/>
      <c r="K293" s="12"/>
      <c r="L293" s="12"/>
      <c r="M293" s="12"/>
      <c r="N293" s="1"/>
      <c r="O293" s="12"/>
      <c r="P293" s="12"/>
      <c r="Q293" s="12"/>
      <c r="R293" s="1"/>
      <c r="S293" s="3"/>
      <c r="T293" s="3"/>
      <c r="U293" s="15"/>
    </row>
    <row r="294" spans="1:105" x14ac:dyDescent="0.3">
      <c r="A294" s="3"/>
      <c r="B294" s="11"/>
      <c r="C294" s="11"/>
      <c r="D294" s="23"/>
      <c r="E294" s="23"/>
      <c r="F294" s="23"/>
      <c r="G294" s="23"/>
      <c r="H294" s="11"/>
      <c r="I294" s="11"/>
      <c r="J294" s="3"/>
      <c r="K294" s="12"/>
      <c r="L294" s="12"/>
      <c r="M294" s="12"/>
      <c r="N294" s="1"/>
      <c r="O294" s="12"/>
      <c r="P294" s="12"/>
      <c r="Q294" s="12"/>
      <c r="R294" s="1"/>
      <c r="S294" s="3"/>
      <c r="T294" s="3"/>
      <c r="U294" s="15"/>
    </row>
    <row r="295" spans="1:105" x14ac:dyDescent="0.3">
      <c r="A295" s="3"/>
      <c r="B295" s="11"/>
      <c r="C295" s="11"/>
      <c r="D295" s="23"/>
      <c r="E295" s="23"/>
      <c r="F295" s="23"/>
      <c r="G295" s="23"/>
      <c r="H295" s="11"/>
      <c r="I295" s="11"/>
      <c r="J295" s="3"/>
      <c r="K295" s="12"/>
      <c r="L295" s="12"/>
      <c r="M295" s="12"/>
      <c r="N295" s="1"/>
      <c r="O295" s="12"/>
      <c r="P295" s="12"/>
      <c r="Q295" s="12"/>
      <c r="R295" s="1"/>
      <c r="S295" s="3"/>
      <c r="T295" s="3"/>
      <c r="U295" s="15"/>
    </row>
    <row r="296" spans="1:105" x14ac:dyDescent="0.3">
      <c r="A296" s="3"/>
      <c r="B296" s="11"/>
      <c r="C296" s="11"/>
      <c r="D296" s="23"/>
      <c r="E296" s="23"/>
      <c r="F296" s="23"/>
      <c r="G296" s="23"/>
      <c r="H296" s="11"/>
      <c r="I296" s="11"/>
      <c r="J296" s="3"/>
      <c r="K296" s="12"/>
      <c r="L296" s="12"/>
      <c r="M296" s="12"/>
      <c r="N296" s="1"/>
      <c r="O296" s="12"/>
      <c r="P296" s="12"/>
      <c r="Q296" s="12"/>
      <c r="R296" s="1"/>
      <c r="S296" s="3"/>
      <c r="T296" s="3"/>
      <c r="U296" s="15"/>
    </row>
    <row r="297" spans="1:105" s="18" customFormat="1" x14ac:dyDescent="0.3">
      <c r="B297" s="13"/>
      <c r="C297" s="13"/>
      <c r="D297" s="24"/>
      <c r="E297" s="24"/>
      <c r="F297" s="24"/>
      <c r="G297" s="24"/>
      <c r="H297" s="13"/>
      <c r="I297" s="13"/>
      <c r="J297" s="2"/>
      <c r="K297" s="14"/>
      <c r="L297" s="14"/>
      <c r="M297" s="16"/>
      <c r="N297" s="17"/>
      <c r="O297" s="14"/>
      <c r="P297" s="16"/>
      <c r="Q297" s="16"/>
      <c r="R297" s="17"/>
      <c r="U297" s="15"/>
      <c r="V297" s="32"/>
      <c r="W297" s="32"/>
      <c r="X297" s="32"/>
      <c r="Y297" s="32"/>
      <c r="Z297" s="32"/>
      <c r="AA297" s="32"/>
      <c r="AB297" s="32"/>
      <c r="AC297" s="32"/>
      <c r="AD297" s="32"/>
      <c r="AE297"/>
      <c r="AF297"/>
      <c r="AG297"/>
      <c r="AH297" s="32"/>
      <c r="AI297" s="32"/>
      <c r="AJ297" s="32"/>
      <c r="AK297"/>
      <c r="AL297"/>
      <c r="AM297"/>
      <c r="AN297"/>
      <c r="AO297" s="32"/>
      <c r="AP297" s="32"/>
      <c r="AQ297" s="32"/>
      <c r="AR297" s="32"/>
      <c r="AS297" s="32"/>
      <c r="AT297" s="32"/>
      <c r="AU297" s="32"/>
      <c r="AV297" s="32"/>
      <c r="AW297" s="32"/>
      <c r="AX297"/>
      <c r="AY297"/>
      <c r="AZ297"/>
      <c r="BA297" s="32"/>
      <c r="BB297" s="32"/>
      <c r="BC297" s="32"/>
      <c r="BD297"/>
      <c r="BE297"/>
      <c r="BF297"/>
      <c r="BG297" s="25"/>
      <c r="BH297" s="32"/>
      <c r="BI297" s="32"/>
      <c r="BJ297" s="32"/>
      <c r="BK297" s="32"/>
      <c r="BL297" s="32"/>
      <c r="BM297" s="32"/>
      <c r="BN297" s="32"/>
      <c r="BO297" s="32"/>
      <c r="BP297" s="32"/>
      <c r="BQ297"/>
      <c r="BR297"/>
      <c r="BS297"/>
      <c r="BT297" s="32"/>
      <c r="BU297" s="32"/>
      <c r="BV297" s="32"/>
      <c r="BW297"/>
      <c r="BX297"/>
      <c r="BY297"/>
      <c r="BZ297" s="25"/>
      <c r="CA297" s="32"/>
      <c r="CB297" s="32"/>
      <c r="CC297" s="32"/>
      <c r="CD297" s="32"/>
      <c r="CE297" s="32"/>
      <c r="CF297" s="32"/>
      <c r="CG297" s="32"/>
      <c r="CH297" s="32"/>
      <c r="CI297" s="32"/>
      <c r="CJ297"/>
      <c r="CK297"/>
      <c r="CL297"/>
      <c r="CM297" s="32"/>
      <c r="CN297" s="32"/>
      <c r="CO297" s="32"/>
      <c r="CP297"/>
      <c r="CQ297"/>
      <c r="CR297"/>
      <c r="CS297"/>
      <c r="CT297" s="47"/>
      <c r="CU297" s="47"/>
      <c r="CV297" s="47"/>
      <c r="CW297" s="47"/>
      <c r="CX297" s="47"/>
      <c r="CY297" s="47"/>
      <c r="CZ297" s="47"/>
      <c r="DA297" s="47"/>
    </row>
    <row r="298" spans="1:105" s="18" customFormat="1" x14ac:dyDescent="0.3">
      <c r="B298" s="13"/>
      <c r="C298" s="13"/>
      <c r="D298" s="24"/>
      <c r="E298" s="24"/>
      <c r="F298" s="24"/>
      <c r="G298" s="24"/>
      <c r="H298" s="13"/>
      <c r="I298" s="13"/>
      <c r="J298" s="2"/>
      <c r="K298" s="14"/>
      <c r="L298" s="14"/>
      <c r="M298" s="16"/>
      <c r="N298" s="17"/>
      <c r="O298" s="14"/>
      <c r="P298" s="16"/>
      <c r="Q298" s="16"/>
      <c r="R298" s="17"/>
      <c r="U298" s="15"/>
      <c r="V298" s="32"/>
      <c r="W298" s="32"/>
      <c r="X298" s="32"/>
      <c r="Y298" s="32"/>
      <c r="Z298" s="32"/>
      <c r="AA298" s="32"/>
      <c r="AB298" s="32"/>
      <c r="AC298" s="32"/>
      <c r="AD298" s="32"/>
      <c r="AE298"/>
      <c r="AF298"/>
      <c r="AG298"/>
      <c r="AH298" s="32"/>
      <c r="AI298" s="32"/>
      <c r="AJ298" s="32"/>
      <c r="AK298"/>
      <c r="AL298"/>
      <c r="AM298"/>
      <c r="AN298"/>
      <c r="AO298" s="32"/>
      <c r="AP298" s="32"/>
      <c r="AQ298" s="32"/>
      <c r="AR298" s="32"/>
      <c r="AS298" s="32"/>
      <c r="AT298" s="32"/>
      <c r="AU298" s="32"/>
      <c r="AV298" s="32"/>
      <c r="AW298" s="32"/>
      <c r="AX298"/>
      <c r="AY298"/>
      <c r="AZ298"/>
      <c r="BA298" s="32"/>
      <c r="BB298" s="32"/>
      <c r="BC298" s="32"/>
      <c r="BD298"/>
      <c r="BE298"/>
      <c r="BF298"/>
      <c r="BG298" s="25"/>
      <c r="BH298" s="32"/>
      <c r="BI298" s="32"/>
      <c r="BJ298" s="32"/>
      <c r="BK298" s="32"/>
      <c r="BL298" s="32"/>
      <c r="BM298" s="32"/>
      <c r="BN298" s="32"/>
      <c r="BO298" s="32"/>
      <c r="BP298" s="32"/>
      <c r="BQ298"/>
      <c r="BR298"/>
      <c r="BS298"/>
      <c r="BT298" s="32"/>
      <c r="BU298" s="32"/>
      <c r="BV298" s="32"/>
      <c r="BW298"/>
      <c r="BX298"/>
      <c r="BY298"/>
      <c r="BZ298" s="25"/>
      <c r="CA298" s="32"/>
      <c r="CB298" s="32"/>
      <c r="CC298" s="32"/>
      <c r="CD298" s="32"/>
      <c r="CE298" s="32"/>
      <c r="CF298" s="32"/>
      <c r="CG298" s="32"/>
      <c r="CH298" s="32"/>
      <c r="CI298" s="32"/>
      <c r="CJ298"/>
      <c r="CK298"/>
      <c r="CL298"/>
      <c r="CM298" s="32"/>
      <c r="CN298" s="32"/>
      <c r="CO298" s="32"/>
      <c r="CP298"/>
      <c r="CQ298"/>
      <c r="CR298"/>
      <c r="CS298"/>
      <c r="CT298" s="19"/>
      <c r="CU298" s="19"/>
      <c r="CV298" s="19"/>
      <c r="CW298" s="19"/>
      <c r="CX298" s="19"/>
      <c r="CY298" s="19"/>
      <c r="CZ298" s="19"/>
      <c r="DA298" s="19"/>
    </row>
    <row r="299" spans="1:105" s="18" customFormat="1" x14ac:dyDescent="0.3">
      <c r="B299" s="13"/>
      <c r="C299" s="13"/>
      <c r="D299" s="24"/>
      <c r="E299" s="24"/>
      <c r="F299" s="24"/>
      <c r="G299" s="24"/>
      <c r="H299" s="13"/>
      <c r="I299" s="13"/>
      <c r="J299" s="2"/>
      <c r="K299" s="14"/>
      <c r="L299" s="14"/>
      <c r="M299" s="16"/>
      <c r="N299" s="17"/>
      <c r="O299" s="14"/>
      <c r="P299" s="16"/>
      <c r="Q299" s="16"/>
      <c r="R299" s="17"/>
      <c r="U299" s="15"/>
      <c r="V299" s="32"/>
      <c r="W299" s="32"/>
      <c r="X299" s="32"/>
      <c r="Y299" s="32"/>
      <c r="Z299" s="32"/>
      <c r="AA299" s="32"/>
      <c r="AB299" s="32"/>
      <c r="AC299" s="32"/>
      <c r="AD299" s="32"/>
      <c r="AE299"/>
      <c r="AF299"/>
      <c r="AG299"/>
      <c r="AH299" s="32"/>
      <c r="AI299" s="32"/>
      <c r="AJ299" s="32"/>
      <c r="AK299"/>
      <c r="AL299"/>
      <c r="AM299"/>
      <c r="AN299"/>
      <c r="AO299" s="32"/>
      <c r="AP299" s="32"/>
      <c r="AQ299" s="32"/>
      <c r="AR299" s="32"/>
      <c r="AS299" s="32"/>
      <c r="AT299" s="32"/>
      <c r="AU299" s="32"/>
      <c r="AV299" s="32"/>
      <c r="AW299" s="32"/>
      <c r="AX299"/>
      <c r="AY299"/>
      <c r="AZ299"/>
      <c r="BA299" s="32"/>
      <c r="BB299" s="32"/>
      <c r="BC299" s="32"/>
      <c r="BD299"/>
      <c r="BE299"/>
      <c r="BF299"/>
      <c r="BG299" s="25"/>
      <c r="BH299" s="32"/>
      <c r="BI299" s="32"/>
      <c r="BJ299" s="32"/>
      <c r="BK299" s="32"/>
      <c r="BL299" s="32"/>
      <c r="BM299" s="32"/>
      <c r="BN299" s="32"/>
      <c r="BO299" s="32"/>
      <c r="BP299" s="32"/>
      <c r="BQ299"/>
      <c r="BR299"/>
      <c r="BS299"/>
      <c r="BT299" s="32"/>
      <c r="BU299" s="32"/>
      <c r="BV299" s="32"/>
      <c r="BW299"/>
      <c r="BX299"/>
      <c r="BY299"/>
      <c r="BZ299" s="25"/>
      <c r="CA299" s="32"/>
      <c r="CB299" s="32"/>
      <c r="CC299" s="32"/>
      <c r="CD299" s="32"/>
      <c r="CE299" s="32"/>
      <c r="CF299" s="32"/>
      <c r="CG299" s="32"/>
      <c r="CH299" s="32"/>
      <c r="CI299" s="32"/>
      <c r="CJ299"/>
      <c r="CK299"/>
      <c r="CL299"/>
      <c r="CM299" s="32"/>
      <c r="CN299" s="32"/>
      <c r="CO299" s="32"/>
      <c r="CP299"/>
      <c r="CQ299"/>
      <c r="CR299"/>
      <c r="CS299"/>
      <c r="CT299" s="19"/>
      <c r="CU299" s="19"/>
      <c r="CV299" s="19"/>
      <c r="CW299" s="19"/>
      <c r="CX299" s="19"/>
      <c r="CY299" s="19"/>
      <c r="CZ299" s="19"/>
      <c r="DA299" s="19"/>
    </row>
    <row r="300" spans="1:105" s="18" customFormat="1" x14ac:dyDescent="0.3">
      <c r="B300" s="13"/>
      <c r="C300" s="13"/>
      <c r="D300" s="24"/>
      <c r="E300" s="24"/>
      <c r="F300" s="24"/>
      <c r="G300" s="24"/>
      <c r="H300" s="13"/>
      <c r="I300" s="13"/>
      <c r="J300" s="2"/>
      <c r="K300" s="14"/>
      <c r="L300" s="14"/>
      <c r="M300" s="16"/>
      <c r="N300" s="17"/>
      <c r="O300" s="14"/>
      <c r="P300" s="16"/>
      <c r="Q300" s="16"/>
      <c r="R300" s="17"/>
      <c r="U300" s="19"/>
      <c r="V300" s="32"/>
      <c r="W300" s="32"/>
      <c r="X300" s="32"/>
      <c r="Y300" s="32"/>
      <c r="Z300" s="32"/>
      <c r="AA300" s="32"/>
      <c r="AB300" s="32"/>
      <c r="AC300" s="32"/>
      <c r="AD300" s="32"/>
      <c r="AE300"/>
      <c r="AF300"/>
      <c r="AG300"/>
      <c r="AH300" s="32"/>
      <c r="AI300" s="32"/>
      <c r="AJ300" s="32"/>
      <c r="AK300"/>
      <c r="AL300"/>
      <c r="AM300"/>
      <c r="AN300"/>
      <c r="AO300" s="32"/>
      <c r="AP300" s="32"/>
      <c r="AQ300" s="32"/>
      <c r="AR300" s="32"/>
      <c r="AS300" s="32"/>
      <c r="AT300" s="32"/>
      <c r="AU300" s="32"/>
      <c r="AV300" s="32"/>
      <c r="AW300" s="32"/>
      <c r="AX300"/>
      <c r="AY300"/>
      <c r="AZ300"/>
      <c r="BA300" s="32"/>
      <c r="BB300" s="32"/>
      <c r="BC300" s="32"/>
      <c r="BD300"/>
      <c r="BE300"/>
      <c r="BF300"/>
      <c r="BG300" s="25"/>
      <c r="BH300" s="32"/>
      <c r="BI300" s="32"/>
      <c r="BJ300" s="32"/>
      <c r="BK300" s="32"/>
      <c r="BL300" s="32"/>
      <c r="BM300" s="32"/>
      <c r="BN300" s="32"/>
      <c r="BO300" s="32"/>
      <c r="BP300" s="32"/>
      <c r="BQ300"/>
      <c r="BR300"/>
      <c r="BS300"/>
      <c r="BT300" s="32"/>
      <c r="BU300" s="32"/>
      <c r="BV300" s="32"/>
      <c r="BW300"/>
      <c r="BX300"/>
      <c r="BY300"/>
      <c r="BZ300" s="25"/>
      <c r="CA300" s="32"/>
      <c r="CB300" s="32"/>
      <c r="CC300" s="32"/>
      <c r="CD300" s="32"/>
      <c r="CE300" s="32"/>
      <c r="CF300" s="32"/>
      <c r="CG300" s="32"/>
      <c r="CH300" s="32"/>
      <c r="CI300" s="32"/>
      <c r="CJ300"/>
      <c r="CK300"/>
      <c r="CL300"/>
      <c r="CM300" s="32"/>
      <c r="CN300" s="32"/>
      <c r="CO300" s="32"/>
      <c r="CP300"/>
      <c r="CQ300"/>
      <c r="CR300"/>
      <c r="CS300"/>
      <c r="CT300" s="19"/>
      <c r="CU300" s="19"/>
      <c r="CV300" s="19"/>
      <c r="CW300" s="19"/>
      <c r="CX300" s="19"/>
      <c r="CY300" s="19"/>
      <c r="CZ300" s="19"/>
      <c r="DA300" s="19"/>
    </row>
    <row r="301" spans="1:105" s="18" customFormat="1" x14ac:dyDescent="0.3">
      <c r="B301" s="13"/>
      <c r="C301" s="13"/>
      <c r="D301" s="24"/>
      <c r="E301" s="24"/>
      <c r="F301" s="24"/>
      <c r="G301" s="24"/>
      <c r="H301" s="13"/>
      <c r="I301" s="13"/>
      <c r="J301" s="2"/>
      <c r="K301" s="14"/>
      <c r="L301" s="14"/>
      <c r="M301" s="16"/>
      <c r="N301" s="17"/>
      <c r="O301" s="14"/>
      <c r="P301" s="16"/>
      <c r="Q301" s="16"/>
      <c r="R301" s="17"/>
      <c r="U301" s="19"/>
      <c r="V301" s="32"/>
      <c r="W301" s="32"/>
      <c r="X301" s="32"/>
      <c r="Y301" s="32"/>
      <c r="Z301" s="32"/>
      <c r="AA301" s="32"/>
      <c r="AB301" s="32"/>
      <c r="AC301" s="32"/>
      <c r="AD301" s="32"/>
      <c r="AE301"/>
      <c r="AF301"/>
      <c r="AG301"/>
      <c r="AH301" s="32"/>
      <c r="AI301" s="32"/>
      <c r="AJ301" s="32"/>
      <c r="AK301"/>
      <c r="AL301"/>
      <c r="AM301"/>
      <c r="AN301"/>
      <c r="AO301" s="32"/>
      <c r="AP301" s="32"/>
      <c r="AQ301" s="32"/>
      <c r="AR301" s="32"/>
      <c r="AS301" s="32"/>
      <c r="AT301" s="32"/>
      <c r="AU301" s="32"/>
      <c r="AV301" s="32"/>
      <c r="AW301" s="32"/>
      <c r="AX301"/>
      <c r="AY301"/>
      <c r="AZ301"/>
      <c r="BA301" s="32"/>
      <c r="BB301" s="32"/>
      <c r="BC301" s="32"/>
      <c r="BD301"/>
      <c r="BE301"/>
      <c r="BF301"/>
      <c r="BG301" s="25"/>
      <c r="BH301" s="32"/>
      <c r="BI301" s="32"/>
      <c r="BJ301" s="32"/>
      <c r="BK301" s="32"/>
      <c r="BL301" s="32"/>
      <c r="BM301" s="32"/>
      <c r="BN301" s="32"/>
      <c r="BO301" s="32"/>
      <c r="BP301" s="32"/>
      <c r="BQ301"/>
      <c r="BR301"/>
      <c r="BS301"/>
      <c r="BT301" s="32"/>
      <c r="BU301" s="32"/>
      <c r="BV301" s="32"/>
      <c r="BW301"/>
      <c r="BX301"/>
      <c r="BY301"/>
      <c r="BZ301" s="25"/>
      <c r="CA301" s="32"/>
      <c r="CB301" s="32"/>
      <c r="CC301" s="32"/>
      <c r="CD301" s="32"/>
      <c r="CE301" s="32"/>
      <c r="CF301" s="32"/>
      <c r="CG301" s="32"/>
      <c r="CH301" s="32"/>
      <c r="CI301" s="32"/>
      <c r="CJ301"/>
      <c r="CK301"/>
      <c r="CL301"/>
      <c r="CM301" s="32"/>
      <c r="CN301" s="32"/>
      <c r="CO301" s="32"/>
      <c r="CP301"/>
      <c r="CQ301"/>
      <c r="CR301"/>
      <c r="CS301"/>
      <c r="CT301" s="19"/>
      <c r="CU301" s="19"/>
      <c r="CV301" s="19"/>
      <c r="CW301" s="19"/>
      <c r="CX301" s="19"/>
      <c r="CY301" s="19"/>
      <c r="CZ301" s="19"/>
      <c r="DA301" s="19"/>
    </row>
    <row r="302" spans="1:105" s="18" customFormat="1" x14ac:dyDescent="0.3">
      <c r="B302" s="13"/>
      <c r="C302" s="13"/>
      <c r="D302" s="24"/>
      <c r="E302" s="24"/>
      <c r="F302" s="24"/>
      <c r="G302" s="24"/>
      <c r="H302" s="13"/>
      <c r="I302" s="13"/>
      <c r="J302" s="2"/>
      <c r="K302" s="14"/>
      <c r="L302" s="14"/>
      <c r="M302" s="16"/>
      <c r="N302" s="17"/>
      <c r="O302" s="14"/>
      <c r="P302" s="16"/>
      <c r="Q302" s="16"/>
      <c r="R302" s="17"/>
      <c r="U302" s="19"/>
      <c r="V302" s="32"/>
      <c r="W302" s="32"/>
      <c r="X302" s="32"/>
      <c r="Y302" s="32"/>
      <c r="Z302" s="32"/>
      <c r="AA302" s="32"/>
      <c r="AB302" s="32"/>
      <c r="AC302" s="32"/>
      <c r="AD302" s="32"/>
      <c r="AE302"/>
      <c r="AF302"/>
      <c r="AG302"/>
      <c r="AH302" s="32"/>
      <c r="AI302" s="32"/>
      <c r="AJ302" s="32"/>
      <c r="AK302"/>
      <c r="AL302"/>
      <c r="AM302"/>
      <c r="AN302"/>
      <c r="AO302" s="32"/>
      <c r="AP302" s="32"/>
      <c r="AQ302" s="32"/>
      <c r="AR302" s="32"/>
      <c r="AS302" s="32"/>
      <c r="AT302" s="32"/>
      <c r="AU302" s="32"/>
      <c r="AV302" s="32"/>
      <c r="AW302" s="32"/>
      <c r="AX302"/>
      <c r="AY302"/>
      <c r="AZ302"/>
      <c r="BA302" s="32"/>
      <c r="BB302" s="32"/>
      <c r="BC302" s="32"/>
      <c r="BD302"/>
      <c r="BE302"/>
      <c r="BF302"/>
      <c r="BG302" s="25"/>
      <c r="BH302" s="32"/>
      <c r="BI302" s="32"/>
      <c r="BJ302" s="32"/>
      <c r="BK302" s="32"/>
      <c r="BL302" s="32"/>
      <c r="BM302" s="32"/>
      <c r="BN302" s="32"/>
      <c r="BO302" s="32"/>
      <c r="BP302" s="32"/>
      <c r="BQ302"/>
      <c r="BR302"/>
      <c r="BS302"/>
      <c r="BT302" s="32"/>
      <c r="BU302" s="32"/>
      <c r="BV302" s="32"/>
      <c r="BW302"/>
      <c r="BX302"/>
      <c r="BY302"/>
      <c r="BZ302" s="25"/>
      <c r="CA302" s="32"/>
      <c r="CB302" s="32"/>
      <c r="CC302" s="32"/>
      <c r="CD302" s="32"/>
      <c r="CE302" s="32"/>
      <c r="CF302" s="32"/>
      <c r="CG302" s="32"/>
      <c r="CH302" s="32"/>
      <c r="CI302" s="32"/>
      <c r="CJ302"/>
      <c r="CK302"/>
      <c r="CL302"/>
      <c r="CM302" s="32"/>
      <c r="CN302" s="32"/>
      <c r="CO302" s="32"/>
      <c r="CP302"/>
      <c r="CQ302"/>
      <c r="CR302"/>
      <c r="CS302"/>
      <c r="CT302" s="19"/>
      <c r="CU302" s="19"/>
      <c r="CV302" s="19"/>
      <c r="CW302" s="19"/>
      <c r="CX302" s="19"/>
      <c r="CY302" s="19"/>
      <c r="CZ302" s="19"/>
      <c r="DA302" s="19"/>
    </row>
    <row r="303" spans="1:105" s="18" customFormat="1" x14ac:dyDescent="0.3">
      <c r="B303" s="13"/>
      <c r="C303" s="13"/>
      <c r="D303" s="24"/>
      <c r="E303" s="24"/>
      <c r="F303" s="24"/>
      <c r="G303" s="24"/>
      <c r="H303" s="13"/>
      <c r="I303" s="13"/>
      <c r="J303" s="2"/>
      <c r="K303" s="14"/>
      <c r="L303" s="14"/>
      <c r="M303" s="16"/>
      <c r="N303" s="17"/>
      <c r="O303" s="14"/>
      <c r="P303" s="16"/>
      <c r="Q303" s="16"/>
      <c r="R303" s="17"/>
      <c r="U303" s="19"/>
      <c r="V303" s="32"/>
      <c r="W303" s="32"/>
      <c r="X303" s="32"/>
      <c r="Y303" s="32"/>
      <c r="Z303" s="32"/>
      <c r="AA303" s="32"/>
      <c r="AB303" s="32"/>
      <c r="AC303" s="32"/>
      <c r="AD303" s="32"/>
      <c r="AE303"/>
      <c r="AF303"/>
      <c r="AG303"/>
      <c r="AH303" s="32"/>
      <c r="AI303" s="32"/>
      <c r="AJ303" s="32"/>
      <c r="AK303"/>
      <c r="AL303"/>
      <c r="AM303"/>
      <c r="AN303"/>
      <c r="AO303" s="32"/>
      <c r="AP303" s="32"/>
      <c r="AQ303" s="32"/>
      <c r="AR303" s="32"/>
      <c r="AS303" s="32"/>
      <c r="AT303" s="32"/>
      <c r="AU303" s="32"/>
      <c r="AV303" s="32"/>
      <c r="AW303" s="32"/>
      <c r="AX303"/>
      <c r="AY303"/>
      <c r="AZ303"/>
      <c r="BA303" s="32"/>
      <c r="BB303" s="32"/>
      <c r="BC303" s="32"/>
      <c r="BD303"/>
      <c r="BE303"/>
      <c r="BF303"/>
      <c r="BG303" s="25"/>
      <c r="BH303" s="32"/>
      <c r="BI303" s="32"/>
      <c r="BJ303" s="32"/>
      <c r="BK303" s="32"/>
      <c r="BL303" s="32"/>
      <c r="BM303" s="32"/>
      <c r="BN303" s="32"/>
      <c r="BO303" s="32"/>
      <c r="BP303" s="32"/>
      <c r="BQ303"/>
      <c r="BR303"/>
      <c r="BS303"/>
      <c r="BT303" s="32"/>
      <c r="BU303" s="32"/>
      <c r="BV303" s="32"/>
      <c r="BW303"/>
      <c r="BX303"/>
      <c r="BY303"/>
      <c r="BZ303" s="25"/>
      <c r="CA303" s="32"/>
      <c r="CB303" s="32"/>
      <c r="CC303" s="32"/>
      <c r="CD303" s="32"/>
      <c r="CE303" s="32"/>
      <c r="CF303" s="32"/>
      <c r="CG303" s="32"/>
      <c r="CH303" s="32"/>
      <c r="CI303" s="32"/>
      <c r="CJ303"/>
      <c r="CK303"/>
      <c r="CL303"/>
      <c r="CM303" s="32"/>
      <c r="CN303" s="32"/>
      <c r="CO303" s="32"/>
      <c r="CP303"/>
      <c r="CQ303"/>
      <c r="CR303"/>
      <c r="CS303"/>
      <c r="CT303" s="19"/>
      <c r="CU303" s="19"/>
      <c r="CV303" s="19"/>
      <c r="CW303" s="19"/>
      <c r="CX303" s="19"/>
      <c r="CY303" s="19"/>
      <c r="CZ303" s="19"/>
      <c r="DA303" s="19"/>
    </row>
    <row r="304" spans="1:105" s="18" customFormat="1" x14ac:dyDescent="0.3">
      <c r="B304" s="13"/>
      <c r="C304" s="13"/>
      <c r="D304" s="24"/>
      <c r="E304" s="24"/>
      <c r="F304" s="24"/>
      <c r="G304" s="24"/>
      <c r="H304" s="13"/>
      <c r="I304" s="13"/>
      <c r="J304" s="2"/>
      <c r="K304" s="14"/>
      <c r="L304" s="14"/>
      <c r="M304" s="16"/>
      <c r="N304" s="17"/>
      <c r="O304" s="14"/>
      <c r="P304" s="16"/>
      <c r="Q304" s="16"/>
      <c r="R304" s="17"/>
      <c r="U304" s="19"/>
      <c r="V304" s="32"/>
      <c r="W304" s="32"/>
      <c r="X304" s="32"/>
      <c r="Y304" s="32"/>
      <c r="Z304" s="32"/>
      <c r="AA304" s="32"/>
      <c r="AB304" s="32"/>
      <c r="AC304" s="32"/>
      <c r="AD304" s="32"/>
      <c r="AE304"/>
      <c r="AF304"/>
      <c r="AG304"/>
      <c r="AH304" s="32"/>
      <c r="AI304" s="32"/>
      <c r="AJ304" s="32"/>
      <c r="AK304"/>
      <c r="AL304"/>
      <c r="AM304"/>
      <c r="AN304"/>
      <c r="AO304" s="32"/>
      <c r="AP304" s="32"/>
      <c r="AQ304" s="32"/>
      <c r="AR304" s="32"/>
      <c r="AS304" s="32"/>
      <c r="AT304" s="32"/>
      <c r="AU304" s="32"/>
      <c r="AV304" s="32"/>
      <c r="AW304" s="32"/>
      <c r="AX304"/>
      <c r="AY304"/>
      <c r="AZ304"/>
      <c r="BA304" s="32"/>
      <c r="BB304" s="32"/>
      <c r="BC304" s="32"/>
      <c r="BD304"/>
      <c r="BE304"/>
      <c r="BF304"/>
      <c r="BG304" s="25"/>
      <c r="BH304" s="32"/>
      <c r="BI304" s="32"/>
      <c r="BJ304" s="32"/>
      <c r="BK304" s="32"/>
      <c r="BL304" s="32"/>
      <c r="BM304" s="32"/>
      <c r="BN304" s="32"/>
      <c r="BO304" s="32"/>
      <c r="BP304" s="32"/>
      <c r="BQ304"/>
      <c r="BR304"/>
      <c r="BS304"/>
      <c r="BT304" s="32"/>
      <c r="BU304" s="32"/>
      <c r="BV304" s="32"/>
      <c r="BW304"/>
      <c r="BX304"/>
      <c r="BY304"/>
      <c r="BZ304" s="25"/>
      <c r="CA304" s="32"/>
      <c r="CB304" s="32"/>
      <c r="CC304" s="32"/>
      <c r="CD304" s="32"/>
      <c r="CE304" s="32"/>
      <c r="CF304" s="32"/>
      <c r="CG304" s="32"/>
      <c r="CH304" s="32"/>
      <c r="CI304" s="32"/>
      <c r="CJ304"/>
      <c r="CK304"/>
      <c r="CL304"/>
      <c r="CM304" s="32"/>
      <c r="CN304" s="32"/>
      <c r="CO304" s="32"/>
      <c r="CP304"/>
      <c r="CQ304"/>
      <c r="CR304"/>
      <c r="CS304"/>
      <c r="CT304" s="19"/>
      <c r="CU304" s="19"/>
      <c r="CV304" s="19"/>
      <c r="CW304" s="19"/>
      <c r="CX304" s="19"/>
      <c r="CY304" s="19"/>
      <c r="CZ304" s="19"/>
      <c r="DA304" s="19"/>
    </row>
    <row r="305" spans="2:105" s="18" customFormat="1" x14ac:dyDescent="0.3">
      <c r="B305" s="13"/>
      <c r="C305" s="13"/>
      <c r="D305" s="24"/>
      <c r="E305" s="24"/>
      <c r="F305" s="24"/>
      <c r="G305" s="24"/>
      <c r="H305" s="13"/>
      <c r="I305" s="13"/>
      <c r="J305" s="2"/>
      <c r="K305" s="14"/>
      <c r="L305" s="14"/>
      <c r="M305" s="16"/>
      <c r="N305" s="17"/>
      <c r="O305" s="14"/>
      <c r="P305" s="16"/>
      <c r="Q305" s="16"/>
      <c r="R305" s="17"/>
      <c r="U305" s="19"/>
      <c r="V305" s="32"/>
      <c r="W305" s="32"/>
      <c r="X305" s="32"/>
      <c r="Y305" s="32"/>
      <c r="Z305" s="32"/>
      <c r="AA305" s="32"/>
      <c r="AB305" s="32"/>
      <c r="AC305" s="32"/>
      <c r="AD305" s="32"/>
      <c r="AE305"/>
      <c r="AF305"/>
      <c r="AG305"/>
      <c r="AH305" s="32"/>
      <c r="AI305" s="32"/>
      <c r="AJ305" s="32"/>
      <c r="AK305"/>
      <c r="AL305"/>
      <c r="AM305"/>
      <c r="AN305"/>
      <c r="AO305" s="32"/>
      <c r="AP305" s="32"/>
      <c r="AQ305" s="32"/>
      <c r="AR305" s="32"/>
      <c r="AS305" s="32"/>
      <c r="AT305" s="32"/>
      <c r="AU305" s="32"/>
      <c r="AV305" s="32"/>
      <c r="AW305" s="32"/>
      <c r="AX305"/>
      <c r="AY305"/>
      <c r="AZ305"/>
      <c r="BA305" s="32"/>
      <c r="BB305" s="32"/>
      <c r="BC305" s="32"/>
      <c r="BD305"/>
      <c r="BE305"/>
      <c r="BF305"/>
      <c r="BG305" s="25"/>
      <c r="BH305" s="32"/>
      <c r="BI305" s="32"/>
      <c r="BJ305" s="32"/>
      <c r="BK305" s="32"/>
      <c r="BL305" s="32"/>
      <c r="BM305" s="32"/>
      <c r="BN305" s="32"/>
      <c r="BO305" s="32"/>
      <c r="BP305" s="32"/>
      <c r="BQ305"/>
      <c r="BR305"/>
      <c r="BS305"/>
      <c r="BT305" s="32"/>
      <c r="BU305" s="32"/>
      <c r="BV305" s="32"/>
      <c r="BW305"/>
      <c r="BX305"/>
      <c r="BY305"/>
      <c r="BZ305" s="25"/>
      <c r="CA305" s="32"/>
      <c r="CB305" s="32"/>
      <c r="CC305" s="32"/>
      <c r="CD305" s="32"/>
      <c r="CE305" s="32"/>
      <c r="CF305" s="32"/>
      <c r="CG305" s="32"/>
      <c r="CH305" s="32"/>
      <c r="CI305" s="32"/>
      <c r="CJ305"/>
      <c r="CK305"/>
      <c r="CL305"/>
      <c r="CM305" s="32"/>
      <c r="CN305" s="32"/>
      <c r="CO305" s="32"/>
      <c r="CP305"/>
      <c r="CQ305"/>
      <c r="CR305"/>
      <c r="CS305"/>
      <c r="CT305" s="19"/>
      <c r="CU305" s="19"/>
      <c r="CV305" s="19"/>
      <c r="CW305" s="19"/>
      <c r="CX305" s="19"/>
      <c r="CY305" s="19"/>
      <c r="CZ305" s="19"/>
      <c r="DA305" s="19"/>
    </row>
    <row r="306" spans="2:105" s="18" customFormat="1" x14ac:dyDescent="0.3">
      <c r="B306" s="13"/>
      <c r="C306" s="13"/>
      <c r="D306" s="24"/>
      <c r="E306" s="24"/>
      <c r="F306" s="24"/>
      <c r="G306" s="24"/>
      <c r="H306" s="13"/>
      <c r="I306" s="13"/>
      <c r="J306" s="2"/>
      <c r="K306" s="14"/>
      <c r="L306" s="14"/>
      <c r="M306" s="16"/>
      <c r="N306" s="17"/>
      <c r="O306" s="14"/>
      <c r="P306" s="16"/>
      <c r="Q306" s="16"/>
      <c r="R306" s="17"/>
      <c r="U306" s="19"/>
      <c r="V306" s="32"/>
      <c r="W306" s="32"/>
      <c r="X306" s="32"/>
      <c r="Y306" s="32"/>
      <c r="Z306" s="32"/>
      <c r="AA306" s="32"/>
      <c r="AB306" s="32"/>
      <c r="AC306" s="32"/>
      <c r="AD306" s="32"/>
      <c r="AE306"/>
      <c r="AF306"/>
      <c r="AG306"/>
      <c r="AH306" s="32"/>
      <c r="AI306" s="32"/>
      <c r="AJ306" s="32"/>
      <c r="AK306"/>
      <c r="AL306"/>
      <c r="AM306"/>
      <c r="AN306"/>
      <c r="AO306" s="32"/>
      <c r="AP306" s="32"/>
      <c r="AQ306" s="32"/>
      <c r="AR306" s="32"/>
      <c r="AS306" s="32"/>
      <c r="AT306" s="32"/>
      <c r="AU306" s="32"/>
      <c r="AV306" s="32"/>
      <c r="AW306" s="32"/>
      <c r="AX306"/>
      <c r="AY306"/>
      <c r="AZ306"/>
      <c r="BA306" s="32"/>
      <c r="BB306" s="32"/>
      <c r="BC306" s="32"/>
      <c r="BD306"/>
      <c r="BE306"/>
      <c r="BF306"/>
      <c r="BG306" s="25"/>
      <c r="BH306" s="32"/>
      <c r="BI306" s="32"/>
      <c r="BJ306" s="32"/>
      <c r="BK306" s="32"/>
      <c r="BL306" s="32"/>
      <c r="BM306" s="32"/>
      <c r="BN306" s="32"/>
      <c r="BO306" s="32"/>
      <c r="BP306" s="32"/>
      <c r="BQ306"/>
      <c r="BR306"/>
      <c r="BS306"/>
      <c r="BT306" s="32"/>
      <c r="BU306" s="32"/>
      <c r="BV306" s="32"/>
      <c r="BW306"/>
      <c r="BX306"/>
      <c r="BY306"/>
      <c r="BZ306" s="25"/>
      <c r="CA306" s="32"/>
      <c r="CB306" s="32"/>
      <c r="CC306" s="32"/>
      <c r="CD306" s="32"/>
      <c r="CE306" s="32"/>
      <c r="CF306" s="32"/>
      <c r="CG306" s="32"/>
      <c r="CH306" s="32"/>
      <c r="CI306" s="32"/>
      <c r="CJ306"/>
      <c r="CK306"/>
      <c r="CL306"/>
      <c r="CM306" s="32"/>
      <c r="CN306" s="32"/>
      <c r="CO306" s="32"/>
      <c r="CP306"/>
      <c r="CQ306"/>
      <c r="CR306"/>
      <c r="CS306"/>
      <c r="CT306" s="19"/>
      <c r="CU306" s="19"/>
      <c r="CV306" s="19"/>
      <c r="CW306" s="19"/>
      <c r="CX306" s="19"/>
      <c r="CY306" s="19"/>
      <c r="CZ306" s="19"/>
      <c r="DA306" s="19"/>
    </row>
    <row r="307" spans="2:105" s="18" customFormat="1" x14ac:dyDescent="0.3">
      <c r="B307" s="13"/>
      <c r="C307" s="13"/>
      <c r="D307" s="24"/>
      <c r="E307" s="24"/>
      <c r="F307" s="24"/>
      <c r="G307" s="24"/>
      <c r="H307" s="13"/>
      <c r="I307" s="13"/>
      <c r="J307" s="2"/>
      <c r="K307" s="14"/>
      <c r="L307" s="14"/>
      <c r="M307" s="16"/>
      <c r="N307" s="17"/>
      <c r="O307" s="14"/>
      <c r="P307" s="16"/>
      <c r="Q307" s="16"/>
      <c r="R307" s="17"/>
      <c r="U307" s="19"/>
      <c r="V307" s="32"/>
      <c r="W307" s="32"/>
      <c r="X307" s="32"/>
      <c r="Y307" s="32"/>
      <c r="Z307" s="32"/>
      <c r="AA307" s="32"/>
      <c r="AB307" s="32"/>
      <c r="AC307" s="32"/>
      <c r="AD307" s="32"/>
      <c r="AE307"/>
      <c r="AF307"/>
      <c r="AG307"/>
      <c r="AH307" s="32"/>
      <c r="AI307" s="32"/>
      <c r="AJ307" s="32"/>
      <c r="AK307"/>
      <c r="AL307"/>
      <c r="AM307"/>
      <c r="AN307"/>
      <c r="AO307" s="32"/>
      <c r="AP307" s="32"/>
      <c r="AQ307" s="32"/>
      <c r="AR307" s="32"/>
      <c r="AS307" s="32"/>
      <c r="AT307" s="32"/>
      <c r="AU307" s="32"/>
      <c r="AV307" s="32"/>
      <c r="AW307" s="32"/>
      <c r="AX307"/>
      <c r="AY307"/>
      <c r="AZ307"/>
      <c r="BA307" s="32"/>
      <c r="BB307" s="32"/>
      <c r="BC307" s="32"/>
      <c r="BD307"/>
      <c r="BE307"/>
      <c r="BF307"/>
      <c r="BG307" s="25"/>
      <c r="BH307" s="32"/>
      <c r="BI307" s="32"/>
      <c r="BJ307" s="32"/>
      <c r="BK307" s="32"/>
      <c r="BL307" s="32"/>
      <c r="BM307" s="32"/>
      <c r="BN307" s="32"/>
      <c r="BO307" s="32"/>
      <c r="BP307" s="32"/>
      <c r="BQ307"/>
      <c r="BR307"/>
      <c r="BS307"/>
      <c r="BT307" s="32"/>
      <c r="BU307" s="32"/>
      <c r="BV307" s="32"/>
      <c r="BW307"/>
      <c r="BX307"/>
      <c r="BY307"/>
      <c r="BZ307" s="25"/>
      <c r="CA307" s="32"/>
      <c r="CB307" s="32"/>
      <c r="CC307" s="32"/>
      <c r="CD307" s="32"/>
      <c r="CE307" s="32"/>
      <c r="CF307" s="32"/>
      <c r="CG307" s="32"/>
      <c r="CH307" s="32"/>
      <c r="CI307" s="32"/>
      <c r="CJ307"/>
      <c r="CK307"/>
      <c r="CL307"/>
      <c r="CM307" s="32"/>
      <c r="CN307" s="32"/>
      <c r="CO307" s="32"/>
      <c r="CP307"/>
      <c r="CQ307"/>
      <c r="CR307"/>
      <c r="CS307"/>
      <c r="CT307" s="19"/>
      <c r="CU307" s="19"/>
      <c r="CV307" s="19"/>
      <c r="CW307" s="19"/>
      <c r="CX307" s="19"/>
      <c r="CY307" s="19"/>
      <c r="CZ307" s="19"/>
      <c r="DA307" s="19"/>
    </row>
    <row r="308" spans="2:105" s="18" customFormat="1" x14ac:dyDescent="0.3">
      <c r="B308" s="13"/>
      <c r="C308" s="13"/>
      <c r="D308" s="24"/>
      <c r="E308" s="24"/>
      <c r="F308" s="24"/>
      <c r="G308" s="24"/>
      <c r="H308" s="13"/>
      <c r="I308" s="13"/>
      <c r="J308" s="2"/>
      <c r="K308" s="14"/>
      <c r="L308" s="14"/>
      <c r="M308" s="16"/>
      <c r="N308" s="17"/>
      <c r="O308" s="14"/>
      <c r="P308" s="16"/>
      <c r="Q308" s="16"/>
      <c r="R308" s="17"/>
      <c r="U308" s="19"/>
      <c r="V308" s="32"/>
      <c r="W308" s="32"/>
      <c r="X308" s="32"/>
      <c r="Y308" s="32"/>
      <c r="Z308" s="32"/>
      <c r="AA308" s="32"/>
      <c r="AB308" s="32"/>
      <c r="AC308" s="32"/>
      <c r="AD308" s="32"/>
      <c r="AE308"/>
      <c r="AF308"/>
      <c r="AG308"/>
      <c r="AH308" s="32"/>
      <c r="AI308" s="32"/>
      <c r="AJ308" s="32"/>
      <c r="AK308"/>
      <c r="AL308"/>
      <c r="AM308"/>
      <c r="AN308"/>
      <c r="AO308" s="32"/>
      <c r="AP308" s="32"/>
      <c r="AQ308" s="32"/>
      <c r="AR308" s="32"/>
      <c r="AS308" s="32"/>
      <c r="AT308" s="32"/>
      <c r="AU308" s="32"/>
      <c r="AV308" s="32"/>
      <c r="AW308" s="32"/>
      <c r="AX308"/>
      <c r="AY308"/>
      <c r="AZ308"/>
      <c r="BA308" s="32"/>
      <c r="BB308" s="32"/>
      <c r="BC308" s="32"/>
      <c r="BD308"/>
      <c r="BE308"/>
      <c r="BF308"/>
      <c r="BG308" s="25"/>
      <c r="BH308" s="32"/>
      <c r="BI308" s="32"/>
      <c r="BJ308" s="32"/>
      <c r="BK308" s="32"/>
      <c r="BL308" s="32"/>
      <c r="BM308" s="32"/>
      <c r="BN308" s="32"/>
      <c r="BO308" s="32"/>
      <c r="BP308" s="32"/>
      <c r="BQ308"/>
      <c r="BR308"/>
      <c r="BS308"/>
      <c r="BT308" s="32"/>
      <c r="BU308" s="32"/>
      <c r="BV308" s="32"/>
      <c r="BW308"/>
      <c r="BX308"/>
      <c r="BY308"/>
      <c r="BZ308" s="25"/>
      <c r="CA308" s="32"/>
      <c r="CB308" s="32"/>
      <c r="CC308" s="32"/>
      <c r="CD308" s="32"/>
      <c r="CE308" s="32"/>
      <c r="CF308" s="32"/>
      <c r="CG308" s="32"/>
      <c r="CH308" s="32"/>
      <c r="CI308" s="32"/>
      <c r="CJ308"/>
      <c r="CK308"/>
      <c r="CL308"/>
      <c r="CM308" s="32"/>
      <c r="CN308" s="32"/>
      <c r="CO308" s="32"/>
      <c r="CP308"/>
      <c r="CQ308"/>
      <c r="CR308"/>
      <c r="CS308"/>
      <c r="CT308" s="19"/>
      <c r="CU308" s="19"/>
      <c r="CV308" s="19"/>
      <c r="CW308" s="19"/>
      <c r="CX308" s="19"/>
      <c r="CY308" s="19"/>
      <c r="CZ308" s="19"/>
      <c r="DA308" s="19"/>
    </row>
    <row r="309" spans="2:105" s="18" customFormat="1" x14ac:dyDescent="0.3">
      <c r="B309" s="13"/>
      <c r="C309" s="13"/>
      <c r="D309" s="24"/>
      <c r="E309" s="24"/>
      <c r="F309" s="24"/>
      <c r="G309" s="24"/>
      <c r="H309" s="13"/>
      <c r="I309" s="13"/>
      <c r="J309" s="2"/>
      <c r="K309" s="14"/>
      <c r="L309" s="14"/>
      <c r="M309" s="16"/>
      <c r="N309" s="17"/>
      <c r="O309" s="14"/>
      <c r="P309" s="16"/>
      <c r="Q309" s="16"/>
      <c r="R309" s="17"/>
      <c r="U309" s="19"/>
      <c r="V309" s="32"/>
      <c r="W309" s="32"/>
      <c r="X309" s="32"/>
      <c r="Y309" s="32"/>
      <c r="Z309" s="32"/>
      <c r="AA309" s="32"/>
      <c r="AB309" s="32"/>
      <c r="AC309" s="32"/>
      <c r="AD309" s="32"/>
      <c r="AE309"/>
      <c r="AF309"/>
      <c r="AG309"/>
      <c r="AH309" s="32"/>
      <c r="AI309" s="32"/>
      <c r="AJ309" s="32"/>
      <c r="AK309"/>
      <c r="AL309"/>
      <c r="AM309"/>
      <c r="AN309"/>
      <c r="AO309" s="32"/>
      <c r="AP309" s="32"/>
      <c r="AQ309" s="32"/>
      <c r="AR309" s="32"/>
      <c r="AS309" s="32"/>
      <c r="AT309" s="32"/>
      <c r="AU309" s="32"/>
      <c r="AV309" s="32"/>
      <c r="AW309" s="32"/>
      <c r="AX309"/>
      <c r="AY309"/>
      <c r="AZ309"/>
      <c r="BA309" s="32"/>
      <c r="BB309" s="32"/>
      <c r="BC309" s="32"/>
      <c r="BD309"/>
      <c r="BE309"/>
      <c r="BF309"/>
      <c r="BG309" s="25"/>
      <c r="BH309" s="32"/>
      <c r="BI309" s="32"/>
      <c r="BJ309" s="32"/>
      <c r="BK309" s="32"/>
      <c r="BL309" s="32"/>
      <c r="BM309" s="32"/>
      <c r="BN309" s="32"/>
      <c r="BO309" s="32"/>
      <c r="BP309" s="32"/>
      <c r="BQ309"/>
      <c r="BR309"/>
      <c r="BS309"/>
      <c r="BT309" s="32"/>
      <c r="BU309" s="32"/>
      <c r="BV309" s="32"/>
      <c r="BW309"/>
      <c r="BX309"/>
      <c r="BY309"/>
      <c r="BZ309" s="25"/>
      <c r="CA309" s="32"/>
      <c r="CB309" s="32"/>
      <c r="CC309" s="32"/>
      <c r="CD309" s="32"/>
      <c r="CE309" s="32"/>
      <c r="CF309" s="32"/>
      <c r="CG309" s="32"/>
      <c r="CH309" s="32"/>
      <c r="CI309" s="32"/>
      <c r="CJ309"/>
      <c r="CK309"/>
      <c r="CL309"/>
      <c r="CM309" s="32"/>
      <c r="CN309" s="32"/>
      <c r="CO309" s="32"/>
      <c r="CP309"/>
      <c r="CQ309"/>
      <c r="CR309"/>
      <c r="CS309"/>
      <c r="CT309" s="19"/>
      <c r="CU309" s="19"/>
      <c r="CV309" s="19"/>
      <c r="CW309" s="19"/>
      <c r="CX309" s="19"/>
      <c r="CY309" s="19"/>
      <c r="CZ309" s="19"/>
      <c r="DA309" s="19"/>
    </row>
    <row r="310" spans="2:105" s="18" customFormat="1" x14ac:dyDescent="0.3">
      <c r="B310" s="13"/>
      <c r="C310" s="13"/>
      <c r="D310" s="24"/>
      <c r="E310" s="24"/>
      <c r="F310" s="24"/>
      <c r="G310" s="24"/>
      <c r="H310" s="13"/>
      <c r="I310" s="13"/>
      <c r="J310" s="2"/>
      <c r="K310" s="14"/>
      <c r="L310" s="14"/>
      <c r="M310" s="16"/>
      <c r="N310" s="17"/>
      <c r="O310" s="14"/>
      <c r="P310" s="16"/>
      <c r="Q310" s="16"/>
      <c r="R310" s="17"/>
      <c r="U310" s="19"/>
      <c r="V310" s="32"/>
      <c r="W310" s="32"/>
      <c r="X310" s="32"/>
      <c r="Y310" s="32"/>
      <c r="Z310" s="32"/>
      <c r="AA310" s="32"/>
      <c r="AB310" s="32"/>
      <c r="AC310" s="32"/>
      <c r="AD310" s="32"/>
      <c r="AE310"/>
      <c r="AF310"/>
      <c r="AG310"/>
      <c r="AH310" s="32"/>
      <c r="AI310" s="32"/>
      <c r="AJ310" s="32"/>
      <c r="AK310"/>
      <c r="AL310"/>
      <c r="AM310"/>
      <c r="AN310"/>
      <c r="AO310" s="32"/>
      <c r="AP310" s="32"/>
      <c r="AQ310" s="32"/>
      <c r="AR310" s="32"/>
      <c r="AS310" s="32"/>
      <c r="AT310" s="32"/>
      <c r="AU310" s="32"/>
      <c r="AV310" s="32"/>
      <c r="AW310" s="32"/>
      <c r="AX310"/>
      <c r="AY310"/>
      <c r="AZ310"/>
      <c r="BA310" s="32"/>
      <c r="BB310" s="32"/>
      <c r="BC310" s="32"/>
      <c r="BD310"/>
      <c r="BE310"/>
      <c r="BF310"/>
      <c r="BG310" s="25"/>
      <c r="BH310" s="32"/>
      <c r="BI310" s="32"/>
      <c r="BJ310" s="32"/>
      <c r="BK310" s="32"/>
      <c r="BL310" s="32"/>
      <c r="BM310" s="32"/>
      <c r="BN310" s="32"/>
      <c r="BO310" s="32"/>
      <c r="BP310" s="32"/>
      <c r="BQ310"/>
      <c r="BR310"/>
      <c r="BS310"/>
      <c r="BT310" s="32"/>
      <c r="BU310" s="32"/>
      <c r="BV310" s="32"/>
      <c r="BW310"/>
      <c r="BX310"/>
      <c r="BY310"/>
      <c r="BZ310" s="25"/>
      <c r="CA310" s="32"/>
      <c r="CB310" s="32"/>
      <c r="CC310" s="32"/>
      <c r="CD310" s="32"/>
      <c r="CE310" s="32"/>
      <c r="CF310" s="32"/>
      <c r="CG310" s="32"/>
      <c r="CH310" s="32"/>
      <c r="CI310" s="32"/>
      <c r="CJ310"/>
      <c r="CK310"/>
      <c r="CL310"/>
      <c r="CM310" s="32"/>
      <c r="CN310" s="32"/>
      <c r="CO310" s="32"/>
      <c r="CP310"/>
      <c r="CQ310"/>
      <c r="CR310"/>
      <c r="CS310"/>
      <c r="CT310" s="19"/>
      <c r="CU310" s="19"/>
      <c r="CV310" s="19"/>
      <c r="CW310" s="19"/>
      <c r="CX310" s="19"/>
      <c r="CY310" s="19"/>
      <c r="CZ310" s="19"/>
      <c r="DA310" s="19"/>
    </row>
    <row r="311" spans="2:105" s="18" customFormat="1" x14ac:dyDescent="0.3">
      <c r="B311" s="13"/>
      <c r="C311" s="13"/>
      <c r="D311" s="24"/>
      <c r="E311" s="24"/>
      <c r="F311" s="24"/>
      <c r="G311" s="24"/>
      <c r="H311" s="13"/>
      <c r="I311" s="13"/>
      <c r="J311" s="2"/>
      <c r="K311" s="14"/>
      <c r="L311" s="14"/>
      <c r="M311" s="16"/>
      <c r="N311" s="17"/>
      <c r="O311" s="14"/>
      <c r="P311" s="16"/>
      <c r="Q311" s="16"/>
      <c r="R311" s="17"/>
      <c r="U311" s="19"/>
      <c r="V311" s="32"/>
      <c r="W311" s="32"/>
      <c r="X311" s="32"/>
      <c r="Y311" s="32"/>
      <c r="Z311" s="32"/>
      <c r="AA311" s="32"/>
      <c r="AB311" s="32"/>
      <c r="AC311" s="32"/>
      <c r="AD311" s="32"/>
      <c r="AE311"/>
      <c r="AF311"/>
      <c r="AG311"/>
      <c r="AH311" s="32"/>
      <c r="AI311" s="32"/>
      <c r="AJ311" s="32"/>
      <c r="AK311"/>
      <c r="AL311"/>
      <c r="AM311"/>
      <c r="AN311"/>
      <c r="AO311" s="32"/>
      <c r="AP311" s="32"/>
      <c r="AQ311" s="32"/>
      <c r="AR311" s="32"/>
      <c r="AS311" s="32"/>
      <c r="AT311" s="32"/>
      <c r="AU311" s="32"/>
      <c r="AV311" s="32"/>
      <c r="AW311" s="32"/>
      <c r="AX311"/>
      <c r="AY311"/>
      <c r="AZ311"/>
      <c r="BA311" s="32"/>
      <c r="BB311" s="32"/>
      <c r="BC311" s="32"/>
      <c r="BD311"/>
      <c r="BE311"/>
      <c r="BF311"/>
      <c r="BG311" s="25"/>
      <c r="BH311" s="32"/>
      <c r="BI311" s="32"/>
      <c r="BJ311" s="32"/>
      <c r="BK311" s="32"/>
      <c r="BL311" s="32"/>
      <c r="BM311" s="32"/>
      <c r="BN311" s="32"/>
      <c r="BO311" s="32"/>
      <c r="BP311" s="32"/>
      <c r="BQ311"/>
      <c r="BR311"/>
      <c r="BS311"/>
      <c r="BT311" s="32"/>
      <c r="BU311" s="32"/>
      <c r="BV311" s="32"/>
      <c r="BW311"/>
      <c r="BX311"/>
      <c r="BY311"/>
      <c r="BZ311" s="25"/>
      <c r="CA311" s="32"/>
      <c r="CB311" s="32"/>
      <c r="CC311" s="32"/>
      <c r="CD311" s="32"/>
      <c r="CE311" s="32"/>
      <c r="CF311" s="32"/>
      <c r="CG311" s="32"/>
      <c r="CH311" s="32"/>
      <c r="CI311" s="32"/>
      <c r="CJ311"/>
      <c r="CK311"/>
      <c r="CL311"/>
      <c r="CM311" s="32"/>
      <c r="CN311" s="32"/>
      <c r="CO311" s="32"/>
      <c r="CP311"/>
      <c r="CQ311"/>
      <c r="CR311"/>
      <c r="CS311"/>
      <c r="CT311" s="19"/>
      <c r="CU311" s="19"/>
      <c r="CV311" s="19"/>
      <c r="CW311" s="19"/>
      <c r="CX311" s="19"/>
      <c r="CY311" s="19"/>
      <c r="CZ311" s="19"/>
      <c r="DA311" s="19"/>
    </row>
    <row r="312" spans="2:105" s="18" customFormat="1" x14ac:dyDescent="0.3">
      <c r="B312" s="13"/>
      <c r="C312" s="13"/>
      <c r="D312" s="24"/>
      <c r="E312" s="24"/>
      <c r="F312" s="24"/>
      <c r="G312" s="24"/>
      <c r="H312" s="13"/>
      <c r="I312" s="13"/>
      <c r="J312" s="2"/>
      <c r="K312" s="14"/>
      <c r="L312" s="14"/>
      <c r="M312" s="16"/>
      <c r="N312" s="17"/>
      <c r="O312" s="14"/>
      <c r="P312" s="16"/>
      <c r="Q312" s="16"/>
      <c r="R312" s="17"/>
      <c r="U312" s="19"/>
      <c r="V312" s="32"/>
      <c r="W312" s="32"/>
      <c r="X312" s="32"/>
      <c r="Y312" s="32"/>
      <c r="Z312" s="32"/>
      <c r="AA312" s="32"/>
      <c r="AB312" s="32"/>
      <c r="AC312" s="32"/>
      <c r="AD312" s="32"/>
      <c r="AE312"/>
      <c r="AF312"/>
      <c r="AG312"/>
      <c r="AH312" s="32"/>
      <c r="AI312" s="32"/>
      <c r="AJ312" s="32"/>
      <c r="AK312"/>
      <c r="AL312"/>
      <c r="AM312"/>
      <c r="AN312"/>
      <c r="AO312" s="32"/>
      <c r="AP312" s="32"/>
      <c r="AQ312" s="32"/>
      <c r="AR312" s="32"/>
      <c r="AS312" s="32"/>
      <c r="AT312" s="32"/>
      <c r="AU312" s="32"/>
      <c r="AV312" s="32"/>
      <c r="AW312" s="32"/>
      <c r="AX312"/>
      <c r="AY312"/>
      <c r="AZ312"/>
      <c r="BA312" s="32"/>
      <c r="BB312" s="32"/>
      <c r="BC312" s="32"/>
      <c r="BD312"/>
      <c r="BE312"/>
      <c r="BF312"/>
      <c r="BG312" s="25"/>
      <c r="BH312" s="32"/>
      <c r="BI312" s="32"/>
      <c r="BJ312" s="32"/>
      <c r="BK312" s="32"/>
      <c r="BL312" s="32"/>
      <c r="BM312" s="32"/>
      <c r="BN312" s="32"/>
      <c r="BO312" s="32"/>
      <c r="BP312" s="32"/>
      <c r="BQ312"/>
      <c r="BR312"/>
      <c r="BS312"/>
      <c r="BT312" s="32"/>
      <c r="BU312" s="32"/>
      <c r="BV312" s="32"/>
      <c r="BW312"/>
      <c r="BX312"/>
      <c r="BY312"/>
      <c r="BZ312" s="25"/>
      <c r="CA312" s="32"/>
      <c r="CB312" s="32"/>
      <c r="CC312" s="32"/>
      <c r="CD312" s="32"/>
      <c r="CE312" s="32"/>
      <c r="CF312" s="32"/>
      <c r="CG312" s="32"/>
      <c r="CH312" s="32"/>
      <c r="CI312" s="32"/>
      <c r="CJ312"/>
      <c r="CK312"/>
      <c r="CL312"/>
      <c r="CM312" s="32"/>
      <c r="CN312" s="32"/>
      <c r="CO312" s="32"/>
      <c r="CP312"/>
      <c r="CQ312"/>
      <c r="CR312"/>
      <c r="CS312"/>
      <c r="CT312" s="19"/>
      <c r="CU312" s="19"/>
      <c r="CV312" s="19"/>
      <c r="CW312" s="19"/>
      <c r="CX312" s="19"/>
      <c r="CY312" s="19"/>
      <c r="CZ312" s="19"/>
      <c r="DA312" s="19"/>
    </row>
    <row r="313" spans="2:105" s="18" customFormat="1" x14ac:dyDescent="0.3">
      <c r="B313" s="13"/>
      <c r="C313" s="13"/>
      <c r="D313" s="24"/>
      <c r="E313" s="24"/>
      <c r="F313" s="24"/>
      <c r="G313" s="24"/>
      <c r="H313" s="13"/>
      <c r="I313" s="13"/>
      <c r="J313" s="2"/>
      <c r="K313" s="14"/>
      <c r="L313" s="14"/>
      <c r="M313" s="16"/>
      <c r="N313" s="17"/>
      <c r="O313" s="14"/>
      <c r="P313" s="16"/>
      <c r="Q313" s="16"/>
      <c r="R313" s="17"/>
      <c r="U313" s="19"/>
      <c r="V313" s="32"/>
      <c r="W313" s="32"/>
      <c r="X313" s="32"/>
      <c r="Y313" s="32"/>
      <c r="Z313" s="32"/>
      <c r="AA313" s="32"/>
      <c r="AB313" s="32"/>
      <c r="AC313" s="32"/>
      <c r="AD313" s="32"/>
      <c r="AE313"/>
      <c r="AF313"/>
      <c r="AG313"/>
      <c r="AH313" s="32"/>
      <c r="AI313" s="32"/>
      <c r="AJ313" s="32"/>
      <c r="AK313"/>
      <c r="AL313"/>
      <c r="AM313"/>
      <c r="AN313"/>
      <c r="AO313" s="32"/>
      <c r="AP313" s="32"/>
      <c r="AQ313" s="32"/>
      <c r="AR313" s="32"/>
      <c r="AS313" s="32"/>
      <c r="AT313" s="32"/>
      <c r="AU313" s="32"/>
      <c r="AV313" s="32"/>
      <c r="AW313" s="32"/>
      <c r="AX313"/>
      <c r="AY313"/>
      <c r="AZ313"/>
      <c r="BA313" s="32"/>
      <c r="BB313" s="32"/>
      <c r="BC313" s="32"/>
      <c r="BD313"/>
      <c r="BE313"/>
      <c r="BF313"/>
      <c r="BG313" s="25"/>
      <c r="BH313" s="32"/>
      <c r="BI313" s="32"/>
      <c r="BJ313" s="32"/>
      <c r="BK313" s="32"/>
      <c r="BL313" s="32"/>
      <c r="BM313" s="32"/>
      <c r="BN313" s="32"/>
      <c r="BO313" s="32"/>
      <c r="BP313" s="32"/>
      <c r="BQ313"/>
      <c r="BR313"/>
      <c r="BS313"/>
      <c r="BT313" s="32"/>
      <c r="BU313" s="32"/>
      <c r="BV313" s="32"/>
      <c r="BW313"/>
      <c r="BX313"/>
      <c r="BY313"/>
      <c r="BZ313" s="25"/>
      <c r="CA313" s="32"/>
      <c r="CB313" s="32"/>
      <c r="CC313" s="32"/>
      <c r="CD313" s="32"/>
      <c r="CE313" s="32"/>
      <c r="CF313" s="32"/>
      <c r="CG313" s="32"/>
      <c r="CH313" s="32"/>
      <c r="CI313" s="32"/>
      <c r="CJ313"/>
      <c r="CK313"/>
      <c r="CL313"/>
      <c r="CM313" s="32"/>
      <c r="CN313" s="32"/>
      <c r="CO313" s="32"/>
      <c r="CP313"/>
      <c r="CQ313"/>
      <c r="CR313"/>
      <c r="CS313"/>
      <c r="CT313" s="19"/>
      <c r="CU313" s="19"/>
      <c r="CV313" s="19"/>
      <c r="CW313" s="19"/>
      <c r="CX313" s="19"/>
      <c r="CY313" s="19"/>
      <c r="CZ313" s="19"/>
      <c r="DA313" s="19"/>
    </row>
    <row r="314" spans="2:105" s="18" customFormat="1" x14ac:dyDescent="0.3">
      <c r="B314" s="13"/>
      <c r="C314" s="13"/>
      <c r="D314" s="24"/>
      <c r="E314" s="24"/>
      <c r="F314" s="24"/>
      <c r="G314" s="24"/>
      <c r="H314" s="13"/>
      <c r="I314" s="13"/>
      <c r="J314" s="2"/>
      <c r="K314" s="14"/>
      <c r="L314" s="14"/>
      <c r="M314" s="16"/>
      <c r="N314" s="17"/>
      <c r="O314" s="14"/>
      <c r="P314" s="16"/>
      <c r="Q314" s="16"/>
      <c r="R314" s="17"/>
      <c r="U314" s="19"/>
      <c r="V314" s="32"/>
      <c r="W314" s="32"/>
      <c r="X314" s="32"/>
      <c r="Y314" s="32"/>
      <c r="Z314" s="32"/>
      <c r="AA314" s="32"/>
      <c r="AB314" s="32"/>
      <c r="AC314" s="32"/>
      <c r="AD314" s="32"/>
      <c r="AE314"/>
      <c r="AF314"/>
      <c r="AG314"/>
      <c r="AH314" s="32"/>
      <c r="AI314" s="32"/>
      <c r="AJ314" s="32"/>
      <c r="AK314"/>
      <c r="AL314"/>
      <c r="AM314"/>
      <c r="AN314"/>
      <c r="AO314" s="32"/>
      <c r="AP314" s="32"/>
      <c r="AQ314" s="32"/>
      <c r="AR314" s="32"/>
      <c r="AS314" s="32"/>
      <c r="AT314" s="32"/>
      <c r="AU314" s="32"/>
      <c r="AV314" s="32"/>
      <c r="AW314" s="32"/>
      <c r="AX314"/>
      <c r="AY314"/>
      <c r="AZ314"/>
      <c r="BA314" s="32"/>
      <c r="BB314" s="32"/>
      <c r="BC314" s="32"/>
      <c r="BD314"/>
      <c r="BE314"/>
      <c r="BF314"/>
      <c r="BG314" s="25"/>
      <c r="BH314" s="32"/>
      <c r="BI314" s="32"/>
      <c r="BJ314" s="32"/>
      <c r="BK314" s="32"/>
      <c r="BL314" s="32"/>
      <c r="BM314" s="32"/>
      <c r="BN314" s="32"/>
      <c r="BO314" s="32"/>
      <c r="BP314" s="32"/>
      <c r="BQ314"/>
      <c r="BR314"/>
      <c r="BS314"/>
      <c r="BT314" s="32"/>
      <c r="BU314" s="32"/>
      <c r="BV314" s="32"/>
      <c r="BW314"/>
      <c r="BX314"/>
      <c r="BY314"/>
      <c r="BZ314" s="25"/>
      <c r="CA314" s="32"/>
      <c r="CB314" s="32"/>
      <c r="CC314" s="32"/>
      <c r="CD314" s="32"/>
      <c r="CE314" s="32"/>
      <c r="CF314" s="32"/>
      <c r="CG314" s="32"/>
      <c r="CH314" s="32"/>
      <c r="CI314" s="32"/>
      <c r="CJ314"/>
      <c r="CK314"/>
      <c r="CL314"/>
      <c r="CM314" s="32"/>
      <c r="CN314" s="32"/>
      <c r="CO314" s="32"/>
      <c r="CP314"/>
      <c r="CQ314"/>
      <c r="CR314"/>
      <c r="CS314"/>
      <c r="CT314" s="19"/>
      <c r="CU314" s="19"/>
      <c r="CV314" s="19"/>
      <c r="CW314" s="19"/>
      <c r="CX314" s="19"/>
      <c r="CY314" s="19"/>
      <c r="CZ314" s="19"/>
      <c r="DA314" s="19"/>
    </row>
    <row r="315" spans="2:105" s="18" customFormat="1" x14ac:dyDescent="0.3">
      <c r="B315" s="13"/>
      <c r="C315" s="13"/>
      <c r="D315" s="24"/>
      <c r="E315" s="24"/>
      <c r="F315" s="24"/>
      <c r="G315" s="24"/>
      <c r="H315" s="13"/>
      <c r="I315" s="13"/>
      <c r="J315" s="2"/>
      <c r="K315" s="14"/>
      <c r="L315" s="14"/>
      <c r="M315" s="16"/>
      <c r="N315" s="17"/>
      <c r="O315" s="14"/>
      <c r="P315" s="16"/>
      <c r="Q315" s="16"/>
      <c r="R315" s="17"/>
      <c r="U315" s="19"/>
      <c r="V315" s="32"/>
      <c r="W315" s="32"/>
      <c r="X315" s="32"/>
      <c r="Y315" s="32"/>
      <c r="Z315" s="32"/>
      <c r="AA315" s="32"/>
      <c r="AB315" s="32"/>
      <c r="AC315" s="32"/>
      <c r="AD315" s="32"/>
      <c r="AE315"/>
      <c r="AF315"/>
      <c r="AG315"/>
      <c r="AH315" s="32"/>
      <c r="AI315" s="32"/>
      <c r="AJ315" s="32"/>
      <c r="AK315"/>
      <c r="AL315"/>
      <c r="AM315"/>
      <c r="AN315"/>
      <c r="AO315" s="32"/>
      <c r="AP315" s="32"/>
      <c r="AQ315" s="32"/>
      <c r="AR315" s="32"/>
      <c r="AS315" s="32"/>
      <c r="AT315" s="32"/>
      <c r="AU315" s="32"/>
      <c r="AV315" s="32"/>
      <c r="AW315" s="32"/>
      <c r="AX315"/>
      <c r="AY315"/>
      <c r="AZ315"/>
      <c r="BA315" s="32"/>
      <c r="BB315" s="32"/>
      <c r="BC315" s="32"/>
      <c r="BD315"/>
      <c r="BE315"/>
      <c r="BF315"/>
      <c r="BG315" s="25"/>
      <c r="BH315" s="32"/>
      <c r="BI315" s="32"/>
      <c r="BJ315" s="32"/>
      <c r="BK315" s="32"/>
      <c r="BL315" s="32"/>
      <c r="BM315" s="32"/>
      <c r="BN315" s="32"/>
      <c r="BO315" s="32"/>
      <c r="BP315" s="32"/>
      <c r="BQ315"/>
      <c r="BR315"/>
      <c r="BS315"/>
      <c r="BT315" s="32"/>
      <c r="BU315" s="32"/>
      <c r="BV315" s="32"/>
      <c r="BW315"/>
      <c r="BX315"/>
      <c r="BY315"/>
      <c r="BZ315" s="25"/>
      <c r="CA315" s="32"/>
      <c r="CB315" s="32"/>
      <c r="CC315" s="32"/>
      <c r="CD315" s="32"/>
      <c r="CE315" s="32"/>
      <c r="CF315" s="32"/>
      <c r="CG315" s="32"/>
      <c r="CH315" s="32"/>
      <c r="CI315" s="32"/>
      <c r="CJ315"/>
      <c r="CK315"/>
      <c r="CL315"/>
      <c r="CM315" s="32"/>
      <c r="CN315" s="32"/>
      <c r="CO315" s="32"/>
      <c r="CP315"/>
      <c r="CQ315"/>
      <c r="CR315"/>
      <c r="CS315"/>
      <c r="CT315" s="19"/>
      <c r="CU315" s="19"/>
      <c r="CV315" s="19"/>
      <c r="CW315" s="19"/>
      <c r="CX315" s="19"/>
      <c r="CY315" s="19"/>
      <c r="CZ315" s="19"/>
      <c r="DA315" s="19"/>
    </row>
    <row r="316" spans="2:105" s="18" customFormat="1" x14ac:dyDescent="0.3">
      <c r="B316" s="13"/>
      <c r="C316" s="13"/>
      <c r="D316" s="24"/>
      <c r="E316" s="24"/>
      <c r="F316" s="24"/>
      <c r="G316" s="24"/>
      <c r="H316" s="13"/>
      <c r="I316" s="13"/>
      <c r="J316" s="2"/>
      <c r="K316" s="14"/>
      <c r="L316" s="14"/>
      <c r="M316" s="16"/>
      <c r="N316" s="17"/>
      <c r="O316" s="14"/>
      <c r="P316" s="16"/>
      <c r="Q316" s="16"/>
      <c r="R316" s="17"/>
      <c r="U316" s="19"/>
      <c r="V316" s="32"/>
      <c r="W316" s="32"/>
      <c r="X316" s="32"/>
      <c r="Y316" s="32"/>
      <c r="Z316" s="32"/>
      <c r="AA316" s="32"/>
      <c r="AB316" s="32"/>
      <c r="AC316" s="32"/>
      <c r="AD316" s="32"/>
      <c r="AE316"/>
      <c r="AF316"/>
      <c r="AG316"/>
      <c r="AH316" s="32"/>
      <c r="AI316" s="32"/>
      <c r="AJ316" s="32"/>
      <c r="AK316"/>
      <c r="AL316"/>
      <c r="AM316"/>
      <c r="AN316"/>
      <c r="AO316" s="32"/>
      <c r="AP316" s="32"/>
      <c r="AQ316" s="32"/>
      <c r="AR316" s="32"/>
      <c r="AS316" s="32"/>
      <c r="AT316" s="32"/>
      <c r="AU316" s="32"/>
      <c r="AV316" s="32"/>
      <c r="AW316" s="32"/>
      <c r="AX316"/>
      <c r="AY316"/>
      <c r="AZ316"/>
      <c r="BA316" s="32"/>
      <c r="BB316" s="32"/>
      <c r="BC316" s="32"/>
      <c r="BD316"/>
      <c r="BE316"/>
      <c r="BF316"/>
      <c r="BG316" s="25"/>
      <c r="BH316" s="32"/>
      <c r="BI316" s="32"/>
      <c r="BJ316" s="32"/>
      <c r="BK316" s="32"/>
      <c r="BL316" s="32"/>
      <c r="BM316" s="32"/>
      <c r="BN316" s="32"/>
      <c r="BO316" s="32"/>
      <c r="BP316" s="32"/>
      <c r="BQ316"/>
      <c r="BR316"/>
      <c r="BS316"/>
      <c r="BT316" s="32"/>
      <c r="BU316" s="32"/>
      <c r="BV316" s="32"/>
      <c r="BW316"/>
      <c r="BX316"/>
      <c r="BY316"/>
      <c r="BZ316" s="25"/>
      <c r="CA316" s="32"/>
      <c r="CB316" s="32"/>
      <c r="CC316" s="32"/>
      <c r="CD316" s="32"/>
      <c r="CE316" s="32"/>
      <c r="CF316" s="32"/>
      <c r="CG316" s="32"/>
      <c r="CH316" s="32"/>
      <c r="CI316" s="32"/>
      <c r="CJ316"/>
      <c r="CK316"/>
      <c r="CL316"/>
      <c r="CM316" s="32"/>
      <c r="CN316" s="32"/>
      <c r="CO316" s="32"/>
      <c r="CP316"/>
      <c r="CQ316"/>
      <c r="CR316"/>
      <c r="CS316"/>
      <c r="CT316" s="19"/>
      <c r="CU316" s="19"/>
      <c r="CV316" s="19"/>
      <c r="CW316" s="19"/>
      <c r="CX316" s="19"/>
      <c r="CY316" s="19"/>
      <c r="CZ316" s="19"/>
      <c r="DA316" s="19"/>
    </row>
    <row r="317" spans="2:105" s="18" customFormat="1" x14ac:dyDescent="0.3">
      <c r="B317" s="13"/>
      <c r="C317" s="13"/>
      <c r="D317" s="24"/>
      <c r="E317" s="24"/>
      <c r="F317" s="24"/>
      <c r="G317" s="24"/>
      <c r="H317" s="13"/>
      <c r="I317" s="13"/>
      <c r="J317" s="2"/>
      <c r="K317" s="14"/>
      <c r="L317" s="14"/>
      <c r="M317" s="16"/>
      <c r="N317" s="17"/>
      <c r="O317" s="14"/>
      <c r="P317" s="16"/>
      <c r="Q317" s="16"/>
      <c r="R317" s="17"/>
      <c r="U317" s="19"/>
      <c r="V317" s="32"/>
      <c r="W317" s="32"/>
      <c r="X317" s="32"/>
      <c r="Y317" s="32"/>
      <c r="Z317" s="32"/>
      <c r="AA317" s="32"/>
      <c r="AB317" s="32"/>
      <c r="AC317" s="32"/>
      <c r="AD317" s="32"/>
      <c r="AE317"/>
      <c r="AF317"/>
      <c r="AG317"/>
      <c r="AH317" s="32"/>
      <c r="AI317" s="32"/>
      <c r="AJ317" s="32"/>
      <c r="AK317"/>
      <c r="AL317"/>
      <c r="AM317"/>
      <c r="AN317"/>
      <c r="AO317" s="32"/>
      <c r="AP317" s="32"/>
      <c r="AQ317" s="32"/>
      <c r="AR317" s="32"/>
      <c r="AS317" s="32"/>
      <c r="AT317" s="32"/>
      <c r="AU317" s="32"/>
      <c r="AV317" s="32"/>
      <c r="AW317" s="32"/>
      <c r="AX317"/>
      <c r="AY317"/>
      <c r="AZ317"/>
      <c r="BA317" s="32"/>
      <c r="BB317" s="32"/>
      <c r="BC317" s="32"/>
      <c r="BD317"/>
      <c r="BE317"/>
      <c r="BF317"/>
      <c r="BG317" s="25"/>
      <c r="BH317" s="32"/>
      <c r="BI317" s="32"/>
      <c r="BJ317" s="32"/>
      <c r="BK317" s="32"/>
      <c r="BL317" s="32"/>
      <c r="BM317" s="32"/>
      <c r="BN317" s="32"/>
      <c r="BO317" s="32"/>
      <c r="BP317" s="32"/>
      <c r="BQ317"/>
      <c r="BR317"/>
      <c r="BS317"/>
      <c r="BT317" s="32"/>
      <c r="BU317" s="32"/>
      <c r="BV317" s="32"/>
      <c r="BW317"/>
      <c r="BX317"/>
      <c r="BY317"/>
      <c r="BZ317" s="25"/>
      <c r="CA317" s="32"/>
      <c r="CB317" s="32"/>
      <c r="CC317" s="32"/>
      <c r="CD317" s="32"/>
      <c r="CE317" s="32"/>
      <c r="CF317" s="32"/>
      <c r="CG317" s="32"/>
      <c r="CH317" s="32"/>
      <c r="CI317" s="32"/>
      <c r="CJ317"/>
      <c r="CK317"/>
      <c r="CL317"/>
      <c r="CM317" s="32"/>
      <c r="CN317" s="32"/>
      <c r="CO317" s="32"/>
      <c r="CP317"/>
      <c r="CQ317"/>
      <c r="CR317"/>
      <c r="CS317"/>
      <c r="CT317" s="19"/>
      <c r="CU317" s="19"/>
      <c r="CV317" s="19"/>
      <c r="CW317" s="19"/>
      <c r="CX317" s="19"/>
      <c r="CY317" s="19"/>
      <c r="CZ317" s="19"/>
      <c r="DA317" s="19"/>
    </row>
    <row r="318" spans="2:105" s="18" customFormat="1" x14ac:dyDescent="0.3">
      <c r="B318" s="13"/>
      <c r="C318" s="13"/>
      <c r="D318" s="24"/>
      <c r="E318" s="24"/>
      <c r="F318" s="24"/>
      <c r="G318" s="24"/>
      <c r="H318" s="13"/>
      <c r="I318" s="13"/>
      <c r="J318" s="2"/>
      <c r="K318" s="14"/>
      <c r="L318" s="14"/>
      <c r="M318" s="16"/>
      <c r="N318" s="17"/>
      <c r="O318" s="14"/>
      <c r="P318" s="16"/>
      <c r="Q318" s="16"/>
      <c r="R318" s="17"/>
      <c r="U318" s="19"/>
      <c r="V318" s="32"/>
      <c r="W318" s="32"/>
      <c r="X318" s="32"/>
      <c r="Y318" s="32"/>
      <c r="Z318" s="32"/>
      <c r="AA318" s="32"/>
      <c r="AB318" s="32"/>
      <c r="AC318" s="32"/>
      <c r="AD318" s="32"/>
      <c r="AE318"/>
      <c r="AF318"/>
      <c r="AG318"/>
      <c r="AH318" s="32"/>
      <c r="AI318" s="32"/>
      <c r="AJ318" s="32"/>
      <c r="AK318"/>
      <c r="AL318"/>
      <c r="AM318"/>
      <c r="AN318"/>
      <c r="AO318" s="32"/>
      <c r="AP318" s="32"/>
      <c r="AQ318" s="32"/>
      <c r="AR318" s="32"/>
      <c r="AS318" s="32"/>
      <c r="AT318" s="32"/>
      <c r="AU318" s="32"/>
      <c r="AV318" s="32"/>
      <c r="AW318" s="32"/>
      <c r="AX318"/>
      <c r="AY318"/>
      <c r="AZ318"/>
      <c r="BA318" s="32"/>
      <c r="BB318" s="32"/>
      <c r="BC318" s="32"/>
      <c r="BD318"/>
      <c r="BE318"/>
      <c r="BF318"/>
      <c r="BG318" s="25"/>
      <c r="BH318" s="32"/>
      <c r="BI318" s="32"/>
      <c r="BJ318" s="32"/>
      <c r="BK318" s="32"/>
      <c r="BL318" s="32"/>
      <c r="BM318" s="32"/>
      <c r="BN318" s="32"/>
      <c r="BO318" s="32"/>
      <c r="BP318" s="32"/>
      <c r="BQ318"/>
      <c r="BR318"/>
      <c r="BS318"/>
      <c r="BT318" s="32"/>
      <c r="BU318" s="32"/>
      <c r="BV318" s="32"/>
      <c r="BW318"/>
      <c r="BX318"/>
      <c r="BY318"/>
      <c r="BZ318" s="25"/>
      <c r="CA318" s="32"/>
      <c r="CB318" s="32"/>
      <c r="CC318" s="32"/>
      <c r="CD318" s="32"/>
      <c r="CE318" s="32"/>
      <c r="CF318" s="32"/>
      <c r="CG318" s="32"/>
      <c r="CH318" s="32"/>
      <c r="CI318" s="32"/>
      <c r="CJ318"/>
      <c r="CK318"/>
      <c r="CL318"/>
      <c r="CM318" s="32"/>
      <c r="CN318" s="32"/>
      <c r="CO318" s="32"/>
      <c r="CP318"/>
      <c r="CQ318"/>
      <c r="CR318"/>
      <c r="CS318"/>
      <c r="CT318" s="19"/>
      <c r="CU318" s="19"/>
      <c r="CV318" s="19"/>
      <c r="CW318" s="19"/>
      <c r="CX318" s="19"/>
      <c r="CY318" s="19"/>
      <c r="CZ318" s="19"/>
      <c r="DA318" s="19"/>
    </row>
    <row r="319" spans="2:105" s="18" customFormat="1" x14ac:dyDescent="0.3">
      <c r="B319" s="13"/>
      <c r="C319" s="13"/>
      <c r="D319" s="24"/>
      <c r="E319" s="24"/>
      <c r="F319" s="24"/>
      <c r="G319" s="24"/>
      <c r="H319" s="13"/>
      <c r="I319" s="13"/>
      <c r="J319" s="2"/>
      <c r="K319" s="14"/>
      <c r="L319" s="14"/>
      <c r="M319" s="16"/>
      <c r="N319" s="17"/>
      <c r="O319" s="14"/>
      <c r="P319" s="16"/>
      <c r="Q319" s="16"/>
      <c r="R319" s="17"/>
      <c r="U319" s="19"/>
      <c r="V319" s="32"/>
      <c r="W319" s="32"/>
      <c r="X319" s="32"/>
      <c r="Y319" s="32"/>
      <c r="Z319" s="32"/>
      <c r="AA319" s="32"/>
      <c r="AB319" s="32"/>
      <c r="AC319" s="32"/>
      <c r="AD319" s="32"/>
      <c r="AE319"/>
      <c r="AF319"/>
      <c r="AG319"/>
      <c r="AH319" s="32"/>
      <c r="AI319" s="32"/>
      <c r="AJ319" s="32"/>
      <c r="AK319"/>
      <c r="AL319"/>
      <c r="AM319"/>
      <c r="AN319"/>
      <c r="AO319" s="32"/>
      <c r="AP319" s="32"/>
      <c r="AQ319" s="32"/>
      <c r="AR319" s="32"/>
      <c r="AS319" s="32"/>
      <c r="AT319" s="32"/>
      <c r="AU319" s="32"/>
      <c r="AV319" s="32"/>
      <c r="AW319" s="32"/>
      <c r="AX319"/>
      <c r="AY319"/>
      <c r="AZ319"/>
      <c r="BA319" s="32"/>
      <c r="BB319" s="32"/>
      <c r="BC319" s="32"/>
      <c r="BD319"/>
      <c r="BE319"/>
      <c r="BF319"/>
      <c r="BG319" s="25"/>
      <c r="BH319" s="32"/>
      <c r="BI319" s="32"/>
      <c r="BJ319" s="32"/>
      <c r="BK319" s="32"/>
      <c r="BL319" s="32"/>
      <c r="BM319" s="32"/>
      <c r="BN319" s="32"/>
      <c r="BO319" s="32"/>
      <c r="BP319" s="32"/>
      <c r="BQ319"/>
      <c r="BR319"/>
      <c r="BS319"/>
      <c r="BT319" s="32"/>
      <c r="BU319" s="32"/>
      <c r="BV319" s="32"/>
      <c r="BW319"/>
      <c r="BX319"/>
      <c r="BY319"/>
      <c r="BZ319" s="25"/>
      <c r="CA319" s="32"/>
      <c r="CB319" s="32"/>
      <c r="CC319" s="32"/>
      <c r="CD319" s="32"/>
      <c r="CE319" s="32"/>
      <c r="CF319" s="32"/>
      <c r="CG319" s="32"/>
      <c r="CH319" s="32"/>
      <c r="CI319" s="32"/>
      <c r="CJ319"/>
      <c r="CK319"/>
      <c r="CL319"/>
      <c r="CM319" s="32"/>
      <c r="CN319" s="32"/>
      <c r="CO319" s="32"/>
      <c r="CP319"/>
      <c r="CQ319"/>
      <c r="CR319"/>
      <c r="CS319"/>
      <c r="CT319" s="19"/>
      <c r="CU319" s="19"/>
      <c r="CV319" s="19"/>
      <c r="CW319" s="19"/>
      <c r="CX319" s="19"/>
      <c r="CY319" s="19"/>
      <c r="CZ319" s="19"/>
      <c r="DA319" s="19"/>
    </row>
    <row r="320" spans="2:105" s="18" customFormat="1" x14ac:dyDescent="0.3">
      <c r="B320" s="13"/>
      <c r="C320" s="13"/>
      <c r="D320" s="24"/>
      <c r="E320" s="24"/>
      <c r="F320" s="24"/>
      <c r="G320" s="24"/>
      <c r="H320" s="13"/>
      <c r="I320" s="13"/>
      <c r="J320" s="2"/>
      <c r="K320" s="14"/>
      <c r="L320" s="14"/>
      <c r="M320" s="16"/>
      <c r="N320" s="17"/>
      <c r="O320" s="14"/>
      <c r="P320" s="16"/>
      <c r="Q320" s="16"/>
      <c r="R320" s="17"/>
      <c r="U320" s="19"/>
      <c r="V320" s="32"/>
      <c r="W320" s="32"/>
      <c r="X320" s="32"/>
      <c r="Y320" s="32"/>
      <c r="Z320" s="32"/>
      <c r="AA320" s="32"/>
      <c r="AB320" s="32"/>
      <c r="AC320" s="32"/>
      <c r="AD320" s="32"/>
      <c r="AE320"/>
      <c r="AF320"/>
      <c r="AG320"/>
      <c r="AH320" s="32"/>
      <c r="AI320" s="32"/>
      <c r="AJ320" s="32"/>
      <c r="AK320"/>
      <c r="AL320"/>
      <c r="AM320"/>
      <c r="AN320"/>
      <c r="AO320" s="32"/>
      <c r="AP320" s="32"/>
      <c r="AQ320" s="32"/>
      <c r="AR320" s="32"/>
      <c r="AS320" s="32"/>
      <c r="AT320" s="32"/>
      <c r="AU320" s="32"/>
      <c r="AV320" s="32"/>
      <c r="AW320" s="32"/>
      <c r="AX320"/>
      <c r="AY320"/>
      <c r="AZ320"/>
      <c r="BA320" s="32"/>
      <c r="BB320" s="32"/>
      <c r="BC320" s="32"/>
      <c r="BD320"/>
      <c r="BE320"/>
      <c r="BF320"/>
      <c r="BG320" s="25"/>
      <c r="BH320" s="32"/>
      <c r="BI320" s="32"/>
      <c r="BJ320" s="32"/>
      <c r="BK320" s="32"/>
      <c r="BL320" s="32"/>
      <c r="BM320" s="32"/>
      <c r="BN320" s="32"/>
      <c r="BO320" s="32"/>
      <c r="BP320" s="32"/>
      <c r="BQ320"/>
      <c r="BR320"/>
      <c r="BS320"/>
      <c r="BT320" s="32"/>
      <c r="BU320" s="32"/>
      <c r="BV320" s="32"/>
      <c r="BW320"/>
      <c r="BX320"/>
      <c r="BY320"/>
      <c r="BZ320" s="25"/>
      <c r="CA320" s="32"/>
      <c r="CB320" s="32"/>
      <c r="CC320" s="32"/>
      <c r="CD320" s="32"/>
      <c r="CE320" s="32"/>
      <c r="CF320" s="32"/>
      <c r="CG320" s="32"/>
      <c r="CH320" s="32"/>
      <c r="CI320" s="32"/>
      <c r="CJ320"/>
      <c r="CK320"/>
      <c r="CL320"/>
      <c r="CM320" s="32"/>
      <c r="CN320" s="32"/>
      <c r="CO320" s="32"/>
      <c r="CP320"/>
      <c r="CQ320"/>
      <c r="CR320"/>
      <c r="CS320"/>
      <c r="CT320" s="19"/>
      <c r="CU320" s="19"/>
      <c r="CV320" s="19"/>
      <c r="CW320" s="19"/>
      <c r="CX320" s="19"/>
      <c r="CY320" s="19"/>
      <c r="CZ320" s="19"/>
      <c r="DA320" s="19"/>
    </row>
    <row r="321" spans="2:105" s="18" customFormat="1" x14ac:dyDescent="0.3">
      <c r="B321" s="13"/>
      <c r="C321" s="13"/>
      <c r="D321" s="24"/>
      <c r="E321" s="24"/>
      <c r="F321" s="24"/>
      <c r="G321" s="24"/>
      <c r="H321" s="13"/>
      <c r="I321" s="13"/>
      <c r="J321" s="2"/>
      <c r="K321" s="14"/>
      <c r="L321" s="14"/>
      <c r="M321" s="16"/>
      <c r="N321" s="17"/>
      <c r="O321" s="14"/>
      <c r="P321" s="16"/>
      <c r="Q321" s="16"/>
      <c r="R321" s="17"/>
      <c r="U321" s="19"/>
      <c r="V321" s="32"/>
      <c r="W321" s="32"/>
      <c r="X321" s="32"/>
      <c r="Y321" s="32"/>
      <c r="Z321" s="32"/>
      <c r="AA321" s="32"/>
      <c r="AB321" s="32"/>
      <c r="AC321" s="32"/>
      <c r="AD321" s="32"/>
      <c r="AE321"/>
      <c r="AF321"/>
      <c r="AG321"/>
      <c r="AH321" s="32"/>
      <c r="AI321" s="32"/>
      <c r="AJ321" s="32"/>
      <c r="AK321"/>
      <c r="AL321"/>
      <c r="AM321"/>
      <c r="AN321"/>
      <c r="AO321" s="32"/>
      <c r="AP321" s="32"/>
      <c r="AQ321" s="32"/>
      <c r="AR321" s="32"/>
      <c r="AS321" s="32"/>
      <c r="AT321" s="32"/>
      <c r="AU321" s="32"/>
      <c r="AV321" s="32"/>
      <c r="AW321" s="32"/>
      <c r="AX321"/>
      <c r="AY321"/>
      <c r="AZ321"/>
      <c r="BA321" s="32"/>
      <c r="BB321" s="32"/>
      <c r="BC321" s="32"/>
      <c r="BD321"/>
      <c r="BE321"/>
      <c r="BF321"/>
      <c r="BG321" s="25"/>
      <c r="BH321" s="32"/>
      <c r="BI321" s="32"/>
      <c r="BJ321" s="32"/>
      <c r="BK321" s="32"/>
      <c r="BL321" s="32"/>
      <c r="BM321" s="32"/>
      <c r="BN321" s="32"/>
      <c r="BO321" s="32"/>
      <c r="BP321" s="32"/>
      <c r="BQ321"/>
      <c r="BR321"/>
      <c r="BS321"/>
      <c r="BT321" s="32"/>
      <c r="BU321" s="32"/>
      <c r="BV321" s="32"/>
      <c r="BW321"/>
      <c r="BX321"/>
      <c r="BY321"/>
      <c r="BZ321" s="25"/>
      <c r="CA321" s="32"/>
      <c r="CB321" s="32"/>
      <c r="CC321" s="32"/>
      <c r="CD321" s="32"/>
      <c r="CE321" s="32"/>
      <c r="CF321" s="32"/>
      <c r="CG321" s="32"/>
      <c r="CH321" s="32"/>
      <c r="CI321" s="32"/>
      <c r="CJ321"/>
      <c r="CK321"/>
      <c r="CL321"/>
      <c r="CM321" s="32"/>
      <c r="CN321" s="32"/>
      <c r="CO321" s="32"/>
      <c r="CP321"/>
      <c r="CQ321"/>
      <c r="CR321"/>
      <c r="CS321"/>
      <c r="CT321" s="19"/>
      <c r="CU321" s="19"/>
      <c r="CV321" s="19"/>
      <c r="CW321" s="19"/>
      <c r="CX321" s="19"/>
      <c r="CY321" s="19"/>
      <c r="CZ321" s="19"/>
      <c r="DA321" s="19"/>
    </row>
    <row r="322" spans="2:105" s="18" customFormat="1" x14ac:dyDescent="0.3">
      <c r="B322" s="13"/>
      <c r="C322" s="13"/>
      <c r="D322" s="24"/>
      <c r="E322" s="24"/>
      <c r="F322" s="24"/>
      <c r="G322" s="24"/>
      <c r="H322" s="13"/>
      <c r="I322" s="13"/>
      <c r="J322" s="2"/>
      <c r="K322" s="14"/>
      <c r="L322" s="14"/>
      <c r="M322" s="16"/>
      <c r="N322" s="17"/>
      <c r="O322" s="14"/>
      <c r="P322" s="16"/>
      <c r="Q322" s="16"/>
      <c r="R322" s="17"/>
      <c r="U322" s="19"/>
      <c r="V322" s="32"/>
      <c r="W322" s="32"/>
      <c r="X322" s="32"/>
      <c r="Y322" s="32"/>
      <c r="Z322" s="32"/>
      <c r="AA322" s="32"/>
      <c r="AB322" s="32"/>
      <c r="AC322" s="32"/>
      <c r="AD322" s="32"/>
      <c r="AE322"/>
      <c r="AF322"/>
      <c r="AG322"/>
      <c r="AH322" s="32"/>
      <c r="AI322" s="32"/>
      <c r="AJ322" s="32"/>
      <c r="AK322"/>
      <c r="AL322"/>
      <c r="AM322"/>
      <c r="AN322"/>
      <c r="AO322" s="32"/>
      <c r="AP322" s="32"/>
      <c r="AQ322" s="32"/>
      <c r="AR322" s="32"/>
      <c r="AS322" s="32"/>
      <c r="AT322" s="32"/>
      <c r="AU322" s="32"/>
      <c r="AV322" s="32"/>
      <c r="AW322" s="32"/>
      <c r="AX322"/>
      <c r="AY322"/>
      <c r="AZ322"/>
      <c r="BA322" s="32"/>
      <c r="BB322" s="32"/>
      <c r="BC322" s="32"/>
      <c r="BD322"/>
      <c r="BE322"/>
      <c r="BF322"/>
      <c r="BG322" s="25"/>
      <c r="BH322" s="32"/>
      <c r="BI322" s="32"/>
      <c r="BJ322" s="32"/>
      <c r="BK322" s="32"/>
      <c r="BL322" s="32"/>
      <c r="BM322" s="32"/>
      <c r="BN322" s="32"/>
      <c r="BO322" s="32"/>
      <c r="BP322" s="32"/>
      <c r="BQ322"/>
      <c r="BR322"/>
      <c r="BS322"/>
      <c r="BT322" s="32"/>
      <c r="BU322" s="32"/>
      <c r="BV322" s="32"/>
      <c r="BW322"/>
      <c r="BX322"/>
      <c r="BY322"/>
      <c r="BZ322" s="25"/>
      <c r="CA322" s="32"/>
      <c r="CB322" s="32"/>
      <c r="CC322" s="32"/>
      <c r="CD322" s="32"/>
      <c r="CE322" s="32"/>
      <c r="CF322" s="32"/>
      <c r="CG322" s="32"/>
      <c r="CH322" s="32"/>
      <c r="CI322" s="32"/>
      <c r="CJ322"/>
      <c r="CK322"/>
      <c r="CL322"/>
      <c r="CM322" s="32"/>
      <c r="CN322" s="32"/>
      <c r="CO322" s="32"/>
      <c r="CP322"/>
      <c r="CQ322"/>
      <c r="CR322"/>
      <c r="CS322"/>
      <c r="CT322" s="19"/>
      <c r="CU322" s="19"/>
      <c r="CV322" s="19"/>
      <c r="CW322" s="19"/>
      <c r="CX322" s="19"/>
      <c r="CY322" s="19"/>
      <c r="CZ322" s="19"/>
      <c r="DA322" s="19"/>
    </row>
    <row r="323" spans="2:105" s="18" customFormat="1" x14ac:dyDescent="0.3">
      <c r="B323" s="13"/>
      <c r="C323" s="13"/>
      <c r="D323" s="24"/>
      <c r="E323" s="24"/>
      <c r="F323" s="24"/>
      <c r="G323" s="24"/>
      <c r="H323" s="13"/>
      <c r="I323" s="13"/>
      <c r="J323" s="2"/>
      <c r="K323" s="14"/>
      <c r="L323" s="14"/>
      <c r="M323" s="16"/>
      <c r="N323" s="17"/>
      <c r="O323" s="14"/>
      <c r="P323" s="16"/>
      <c r="Q323" s="16"/>
      <c r="R323" s="17"/>
      <c r="U323" s="19"/>
      <c r="V323" s="32"/>
      <c r="W323" s="32"/>
      <c r="X323" s="32"/>
      <c r="Y323" s="32"/>
      <c r="Z323" s="32"/>
      <c r="AA323" s="32"/>
      <c r="AB323" s="32"/>
      <c r="AC323" s="32"/>
      <c r="AD323" s="32"/>
      <c r="AE323"/>
      <c r="AF323"/>
      <c r="AG323"/>
      <c r="AH323" s="32"/>
      <c r="AI323" s="32"/>
      <c r="AJ323" s="32"/>
      <c r="AK323"/>
      <c r="AL323"/>
      <c r="AM323"/>
      <c r="AN323"/>
      <c r="AO323" s="32"/>
      <c r="AP323" s="32"/>
      <c r="AQ323" s="32"/>
      <c r="AR323" s="32"/>
      <c r="AS323" s="32"/>
      <c r="AT323" s="32"/>
      <c r="AU323" s="32"/>
      <c r="AV323" s="32"/>
      <c r="AW323" s="32"/>
      <c r="AX323"/>
      <c r="AY323"/>
      <c r="AZ323"/>
      <c r="BA323" s="32"/>
      <c r="BB323" s="32"/>
      <c r="BC323" s="32"/>
      <c r="BD323"/>
      <c r="BE323"/>
      <c r="BF323"/>
      <c r="BG323" s="25"/>
      <c r="BH323" s="32"/>
      <c r="BI323" s="32"/>
      <c r="BJ323" s="32"/>
      <c r="BK323" s="32"/>
      <c r="BL323" s="32"/>
      <c r="BM323" s="32"/>
      <c r="BN323" s="32"/>
      <c r="BO323" s="32"/>
      <c r="BP323" s="32"/>
      <c r="BQ323"/>
      <c r="BR323"/>
      <c r="BS323"/>
      <c r="BT323" s="32"/>
      <c r="BU323" s="32"/>
      <c r="BV323" s="32"/>
      <c r="BW323"/>
      <c r="BX323"/>
      <c r="BY323"/>
      <c r="BZ323" s="25"/>
      <c r="CA323" s="32"/>
      <c r="CB323" s="32"/>
      <c r="CC323" s="32"/>
      <c r="CD323" s="32"/>
      <c r="CE323" s="32"/>
      <c r="CF323" s="32"/>
      <c r="CG323" s="32"/>
      <c r="CH323" s="32"/>
      <c r="CI323" s="32"/>
      <c r="CJ323"/>
      <c r="CK323"/>
      <c r="CL323"/>
      <c r="CM323" s="32"/>
      <c r="CN323" s="32"/>
      <c r="CO323" s="32"/>
      <c r="CP323"/>
      <c r="CQ323"/>
      <c r="CR323"/>
      <c r="CS323"/>
      <c r="CT323" s="19"/>
      <c r="CU323" s="19"/>
      <c r="CV323" s="19"/>
      <c r="CW323" s="19"/>
      <c r="CX323" s="19"/>
      <c r="CY323" s="19"/>
      <c r="CZ323" s="19"/>
      <c r="DA323" s="19"/>
    </row>
    <row r="324" spans="2:105" s="18" customFormat="1" x14ac:dyDescent="0.3">
      <c r="B324" s="13"/>
      <c r="C324" s="13"/>
      <c r="D324" s="24"/>
      <c r="E324" s="24"/>
      <c r="F324" s="24"/>
      <c r="G324" s="24"/>
      <c r="H324" s="13"/>
      <c r="I324" s="13"/>
      <c r="J324" s="2"/>
      <c r="K324" s="14"/>
      <c r="L324" s="14"/>
      <c r="M324" s="16"/>
      <c r="N324" s="17"/>
      <c r="O324" s="14"/>
      <c r="P324" s="16"/>
      <c r="Q324" s="16"/>
      <c r="R324" s="17"/>
      <c r="U324" s="19"/>
      <c r="V324" s="32"/>
      <c r="W324" s="32"/>
      <c r="X324" s="32"/>
      <c r="Y324" s="32"/>
      <c r="Z324" s="32"/>
      <c r="AA324" s="32"/>
      <c r="AB324" s="32"/>
      <c r="AC324" s="32"/>
      <c r="AD324" s="32"/>
      <c r="AE324"/>
      <c r="AF324"/>
      <c r="AG324"/>
      <c r="AH324" s="32"/>
      <c r="AI324" s="32"/>
      <c r="AJ324" s="32"/>
      <c r="AK324"/>
      <c r="AL324"/>
      <c r="AM324"/>
      <c r="AN324"/>
      <c r="AO324" s="32"/>
      <c r="AP324" s="32"/>
      <c r="AQ324" s="32"/>
      <c r="AR324" s="32"/>
      <c r="AS324" s="32"/>
      <c r="AT324" s="32"/>
      <c r="AU324" s="32"/>
      <c r="AV324" s="32"/>
      <c r="AW324" s="32"/>
      <c r="AX324"/>
      <c r="AY324"/>
      <c r="AZ324"/>
      <c r="BA324" s="32"/>
      <c r="BB324" s="32"/>
      <c r="BC324" s="32"/>
      <c r="BD324"/>
      <c r="BE324"/>
      <c r="BF324"/>
      <c r="BG324" s="25"/>
      <c r="BH324" s="32"/>
      <c r="BI324" s="32"/>
      <c r="BJ324" s="32"/>
      <c r="BK324" s="32"/>
      <c r="BL324" s="32"/>
      <c r="BM324" s="32"/>
      <c r="BN324" s="32"/>
      <c r="BO324" s="32"/>
      <c r="BP324" s="32"/>
      <c r="BQ324"/>
      <c r="BR324"/>
      <c r="BS324"/>
      <c r="BT324" s="32"/>
      <c r="BU324" s="32"/>
      <c r="BV324" s="32"/>
      <c r="BW324"/>
      <c r="BX324"/>
      <c r="BY324"/>
      <c r="BZ324" s="25"/>
      <c r="CA324" s="32"/>
      <c r="CB324" s="32"/>
      <c r="CC324" s="32"/>
      <c r="CD324" s="32"/>
      <c r="CE324" s="32"/>
      <c r="CF324" s="32"/>
      <c r="CG324" s="32"/>
      <c r="CH324" s="32"/>
      <c r="CI324" s="32"/>
      <c r="CJ324"/>
      <c r="CK324"/>
      <c r="CL324"/>
      <c r="CM324" s="32"/>
      <c r="CN324" s="32"/>
      <c r="CO324" s="32"/>
      <c r="CP324"/>
      <c r="CQ324"/>
      <c r="CR324"/>
      <c r="CS324"/>
      <c r="CT324" s="19"/>
      <c r="CU324" s="19"/>
      <c r="CV324" s="19"/>
      <c r="CW324" s="19"/>
      <c r="CX324" s="19"/>
      <c r="CY324" s="19"/>
      <c r="CZ324" s="19"/>
      <c r="DA324" s="19"/>
    </row>
    <row r="325" spans="2:105" s="18" customFormat="1" x14ac:dyDescent="0.3">
      <c r="B325" s="13"/>
      <c r="C325" s="13"/>
      <c r="D325" s="24"/>
      <c r="E325" s="24"/>
      <c r="F325" s="24"/>
      <c r="G325" s="24"/>
      <c r="H325" s="13"/>
      <c r="I325" s="13"/>
      <c r="J325" s="2"/>
      <c r="K325" s="14"/>
      <c r="L325" s="14"/>
      <c r="M325" s="16"/>
      <c r="N325" s="17"/>
      <c r="O325" s="14"/>
      <c r="P325" s="16"/>
      <c r="Q325" s="16"/>
      <c r="R325" s="17"/>
      <c r="U325" s="19"/>
      <c r="V325" s="32"/>
      <c r="W325" s="32"/>
      <c r="X325" s="32"/>
      <c r="Y325" s="32"/>
      <c r="Z325" s="32"/>
      <c r="AA325" s="32"/>
      <c r="AB325" s="32"/>
      <c r="AC325" s="32"/>
      <c r="AD325" s="32"/>
      <c r="AE325"/>
      <c r="AF325"/>
      <c r="AG325"/>
      <c r="AH325" s="32"/>
      <c r="AI325" s="32"/>
      <c r="AJ325" s="32"/>
      <c r="AK325"/>
      <c r="AL325"/>
      <c r="AM325"/>
      <c r="AN325"/>
      <c r="AO325" s="32"/>
      <c r="AP325" s="32"/>
      <c r="AQ325" s="32"/>
      <c r="AR325" s="32"/>
      <c r="AS325" s="32"/>
      <c r="AT325" s="32"/>
      <c r="AU325" s="32"/>
      <c r="AV325" s="32"/>
      <c r="AW325" s="32"/>
      <c r="AX325"/>
      <c r="AY325"/>
      <c r="AZ325"/>
      <c r="BA325" s="32"/>
      <c r="BB325" s="32"/>
      <c r="BC325" s="32"/>
      <c r="BD325"/>
      <c r="BE325"/>
      <c r="BF325"/>
      <c r="BG325" s="25"/>
      <c r="BH325" s="32"/>
      <c r="BI325" s="32"/>
      <c r="BJ325" s="32"/>
      <c r="BK325" s="32"/>
      <c r="BL325" s="32"/>
      <c r="BM325" s="32"/>
      <c r="BN325" s="32"/>
      <c r="BO325" s="32"/>
      <c r="BP325" s="32"/>
      <c r="BQ325"/>
      <c r="BR325"/>
      <c r="BS325"/>
      <c r="BT325" s="32"/>
      <c r="BU325" s="32"/>
      <c r="BV325" s="32"/>
      <c r="BW325"/>
      <c r="BX325"/>
      <c r="BY325"/>
      <c r="BZ325" s="25"/>
      <c r="CA325" s="32"/>
      <c r="CB325" s="32"/>
      <c r="CC325" s="32"/>
      <c r="CD325" s="32"/>
      <c r="CE325" s="32"/>
      <c r="CF325" s="32"/>
      <c r="CG325" s="32"/>
      <c r="CH325" s="32"/>
      <c r="CI325" s="32"/>
      <c r="CJ325"/>
      <c r="CK325"/>
      <c r="CL325"/>
      <c r="CM325" s="32"/>
      <c r="CN325" s="32"/>
      <c r="CO325" s="32"/>
      <c r="CP325"/>
      <c r="CQ325"/>
      <c r="CR325"/>
      <c r="CS325"/>
      <c r="CT325" s="19"/>
      <c r="CU325" s="19"/>
      <c r="CV325" s="19"/>
      <c r="CW325" s="19"/>
      <c r="CX325" s="19"/>
      <c r="CY325" s="19"/>
      <c r="CZ325" s="19"/>
      <c r="DA325" s="19"/>
    </row>
    <row r="326" spans="2:105" s="18" customFormat="1" x14ac:dyDescent="0.3">
      <c r="B326" s="13"/>
      <c r="C326" s="13"/>
      <c r="D326" s="24"/>
      <c r="E326" s="24"/>
      <c r="F326" s="24"/>
      <c r="G326" s="24"/>
      <c r="H326" s="13"/>
      <c r="I326" s="13"/>
      <c r="J326" s="2"/>
      <c r="K326" s="14"/>
      <c r="L326" s="14"/>
      <c r="M326" s="16"/>
      <c r="N326" s="17"/>
      <c r="O326" s="14"/>
      <c r="P326" s="16"/>
      <c r="Q326" s="16"/>
      <c r="R326" s="17"/>
      <c r="U326" s="19"/>
      <c r="V326" s="32"/>
      <c r="W326" s="32"/>
      <c r="X326" s="32"/>
      <c r="Y326" s="32"/>
      <c r="Z326" s="32"/>
      <c r="AA326" s="32"/>
      <c r="AB326" s="32"/>
      <c r="AC326" s="32"/>
      <c r="AD326" s="32"/>
      <c r="AE326"/>
      <c r="AF326"/>
      <c r="AG326"/>
      <c r="AH326" s="32"/>
      <c r="AI326" s="32"/>
      <c r="AJ326" s="32"/>
      <c r="AK326"/>
      <c r="AL326"/>
      <c r="AM326"/>
      <c r="AN326"/>
      <c r="AO326" s="32"/>
      <c r="AP326" s="32"/>
      <c r="AQ326" s="32"/>
      <c r="AR326" s="32"/>
      <c r="AS326" s="32"/>
      <c r="AT326" s="32"/>
      <c r="AU326" s="32"/>
      <c r="AV326" s="32"/>
      <c r="AW326" s="32"/>
      <c r="AX326"/>
      <c r="AY326"/>
      <c r="AZ326"/>
      <c r="BA326" s="32"/>
      <c r="BB326" s="32"/>
      <c r="BC326" s="32"/>
      <c r="BD326"/>
      <c r="BE326"/>
      <c r="BF326"/>
      <c r="BG326" s="25"/>
      <c r="BH326" s="32"/>
      <c r="BI326" s="32"/>
      <c r="BJ326" s="32"/>
      <c r="BK326" s="32"/>
      <c r="BL326" s="32"/>
      <c r="BM326" s="32"/>
      <c r="BN326" s="32"/>
      <c r="BO326" s="32"/>
      <c r="BP326" s="32"/>
      <c r="BQ326"/>
      <c r="BR326"/>
      <c r="BS326"/>
      <c r="BT326" s="32"/>
      <c r="BU326" s="32"/>
      <c r="BV326" s="32"/>
      <c r="BW326"/>
      <c r="BX326"/>
      <c r="BY326"/>
      <c r="BZ326" s="25"/>
      <c r="CA326" s="32"/>
      <c r="CB326" s="32"/>
      <c r="CC326" s="32"/>
      <c r="CD326" s="32"/>
      <c r="CE326" s="32"/>
      <c r="CF326" s="32"/>
      <c r="CG326" s="32"/>
      <c r="CH326" s="32"/>
      <c r="CI326" s="32"/>
      <c r="CJ326"/>
      <c r="CK326"/>
      <c r="CL326"/>
      <c r="CM326" s="32"/>
      <c r="CN326" s="32"/>
      <c r="CO326" s="32"/>
      <c r="CP326"/>
      <c r="CQ326"/>
      <c r="CR326"/>
      <c r="CS326"/>
      <c r="CT326" s="19"/>
      <c r="CU326" s="19"/>
      <c r="CV326" s="19"/>
      <c r="CW326" s="19"/>
      <c r="CX326" s="19"/>
      <c r="CY326" s="19"/>
      <c r="CZ326" s="19"/>
      <c r="DA326" s="19"/>
    </row>
    <row r="327" spans="2:105" s="18" customFormat="1" x14ac:dyDescent="0.3">
      <c r="B327" s="13"/>
      <c r="C327" s="13"/>
      <c r="D327" s="24"/>
      <c r="E327" s="24"/>
      <c r="F327" s="24"/>
      <c r="G327" s="24"/>
      <c r="H327" s="13"/>
      <c r="I327" s="13"/>
      <c r="J327" s="2"/>
      <c r="K327" s="14"/>
      <c r="L327" s="14"/>
      <c r="M327" s="16"/>
      <c r="N327" s="17"/>
      <c r="O327" s="14"/>
      <c r="P327" s="16"/>
      <c r="Q327" s="16"/>
      <c r="R327" s="17"/>
      <c r="U327" s="19"/>
      <c r="V327" s="32"/>
      <c r="W327" s="32"/>
      <c r="X327" s="32"/>
      <c r="Y327" s="32"/>
      <c r="Z327" s="32"/>
      <c r="AA327" s="32"/>
      <c r="AB327" s="32"/>
      <c r="AC327" s="32"/>
      <c r="AD327" s="32"/>
      <c r="AE327"/>
      <c r="AF327"/>
      <c r="AG327"/>
      <c r="AH327" s="32"/>
      <c r="AI327" s="32"/>
      <c r="AJ327" s="32"/>
      <c r="AK327"/>
      <c r="AL327"/>
      <c r="AM327"/>
      <c r="AN327"/>
      <c r="AO327" s="32"/>
      <c r="AP327" s="32"/>
      <c r="AQ327" s="32"/>
      <c r="AR327" s="32"/>
      <c r="AS327" s="32"/>
      <c r="AT327" s="32"/>
      <c r="AU327" s="32"/>
      <c r="AV327" s="32"/>
      <c r="AW327" s="32"/>
      <c r="AX327"/>
      <c r="AY327"/>
      <c r="AZ327"/>
      <c r="BA327" s="32"/>
      <c r="BB327" s="32"/>
      <c r="BC327" s="32"/>
      <c r="BD327"/>
      <c r="BE327"/>
      <c r="BF327"/>
      <c r="BG327" s="25"/>
      <c r="BH327" s="32"/>
      <c r="BI327" s="32"/>
      <c r="BJ327" s="32"/>
      <c r="BK327" s="32"/>
      <c r="BL327" s="32"/>
      <c r="BM327" s="32"/>
      <c r="BN327" s="32"/>
      <c r="BO327" s="32"/>
      <c r="BP327" s="32"/>
      <c r="BQ327"/>
      <c r="BR327"/>
      <c r="BS327"/>
      <c r="BT327" s="32"/>
      <c r="BU327" s="32"/>
      <c r="BV327" s="32"/>
      <c r="BW327"/>
      <c r="BX327"/>
      <c r="BY327"/>
      <c r="BZ327" s="25"/>
      <c r="CA327" s="32"/>
      <c r="CB327" s="32"/>
      <c r="CC327" s="32"/>
      <c r="CD327" s="32"/>
      <c r="CE327" s="32"/>
      <c r="CF327" s="32"/>
      <c r="CG327" s="32"/>
      <c r="CH327" s="32"/>
      <c r="CI327" s="32"/>
      <c r="CJ327"/>
      <c r="CK327"/>
      <c r="CL327"/>
      <c r="CM327" s="32"/>
      <c r="CN327" s="32"/>
      <c r="CO327" s="32"/>
      <c r="CP327"/>
      <c r="CQ327"/>
      <c r="CR327"/>
      <c r="CS327"/>
      <c r="CT327" s="19"/>
      <c r="CU327" s="19"/>
      <c r="CV327" s="19"/>
      <c r="CW327" s="19"/>
      <c r="CX327" s="19"/>
      <c r="CY327" s="19"/>
      <c r="CZ327" s="19"/>
      <c r="DA327" s="19"/>
    </row>
    <row r="328" spans="2:105" s="18" customFormat="1" x14ac:dyDescent="0.3">
      <c r="B328" s="13"/>
      <c r="C328" s="13"/>
      <c r="D328" s="24"/>
      <c r="E328" s="24"/>
      <c r="F328" s="24"/>
      <c r="G328" s="24"/>
      <c r="H328" s="13"/>
      <c r="I328" s="13"/>
      <c r="J328" s="2"/>
      <c r="K328" s="14"/>
      <c r="L328" s="14"/>
      <c r="M328" s="16"/>
      <c r="N328" s="17"/>
      <c r="O328" s="14"/>
      <c r="P328" s="16"/>
      <c r="Q328" s="16"/>
      <c r="R328" s="17"/>
      <c r="U328" s="19"/>
      <c r="V328" s="32"/>
      <c r="W328" s="32"/>
      <c r="X328" s="32"/>
      <c r="Y328" s="32"/>
      <c r="Z328" s="32"/>
      <c r="AA328" s="32"/>
      <c r="AB328" s="32"/>
      <c r="AC328" s="32"/>
      <c r="AD328" s="32"/>
      <c r="AE328"/>
      <c r="AF328"/>
      <c r="AG328"/>
      <c r="AH328" s="32"/>
      <c r="AI328" s="32"/>
      <c r="AJ328" s="32"/>
      <c r="AK328"/>
      <c r="AL328"/>
      <c r="AM328"/>
      <c r="AN328"/>
      <c r="AO328" s="32"/>
      <c r="AP328" s="32"/>
      <c r="AQ328" s="32"/>
      <c r="AR328" s="32"/>
      <c r="AS328" s="32"/>
      <c r="AT328" s="32"/>
      <c r="AU328" s="32"/>
      <c r="AV328" s="32"/>
      <c r="AW328" s="32"/>
      <c r="AX328"/>
      <c r="AY328"/>
      <c r="AZ328"/>
      <c r="BA328" s="32"/>
      <c r="BB328" s="32"/>
      <c r="BC328" s="32"/>
      <c r="BD328"/>
      <c r="BE328"/>
      <c r="BF328"/>
      <c r="BG328" s="25"/>
      <c r="BH328" s="32"/>
      <c r="BI328" s="32"/>
      <c r="BJ328" s="32"/>
      <c r="BK328" s="32"/>
      <c r="BL328" s="32"/>
      <c r="BM328" s="32"/>
      <c r="BN328" s="32"/>
      <c r="BO328" s="32"/>
      <c r="BP328" s="32"/>
      <c r="BQ328"/>
      <c r="BR328"/>
      <c r="BS328"/>
      <c r="BT328" s="32"/>
      <c r="BU328" s="32"/>
      <c r="BV328" s="32"/>
      <c r="BW328"/>
      <c r="BX328"/>
      <c r="BY328"/>
      <c r="BZ328" s="25"/>
      <c r="CA328" s="32"/>
      <c r="CB328" s="32"/>
      <c r="CC328" s="32"/>
      <c r="CD328" s="32"/>
      <c r="CE328" s="32"/>
      <c r="CF328" s="32"/>
      <c r="CG328" s="32"/>
      <c r="CH328" s="32"/>
      <c r="CI328" s="32"/>
      <c r="CJ328"/>
      <c r="CK328"/>
      <c r="CL328"/>
      <c r="CM328" s="32"/>
      <c r="CN328" s="32"/>
      <c r="CO328" s="32"/>
      <c r="CP328"/>
      <c r="CQ328"/>
      <c r="CR328"/>
      <c r="CS328"/>
      <c r="CT328" s="19"/>
      <c r="CU328" s="19"/>
      <c r="CV328" s="19"/>
      <c r="CW328" s="19"/>
      <c r="CX328" s="19"/>
      <c r="CY328" s="19"/>
      <c r="CZ328" s="19"/>
      <c r="DA328" s="19"/>
    </row>
    <row r="329" spans="2:105" s="18" customFormat="1" x14ac:dyDescent="0.3">
      <c r="B329" s="13"/>
      <c r="C329" s="13"/>
      <c r="D329" s="24"/>
      <c r="E329" s="24"/>
      <c r="F329" s="24"/>
      <c r="G329" s="24"/>
      <c r="H329" s="13"/>
      <c r="I329" s="13"/>
      <c r="J329" s="2"/>
      <c r="K329" s="14"/>
      <c r="L329" s="14"/>
      <c r="M329" s="16"/>
      <c r="N329" s="17"/>
      <c r="O329" s="14"/>
      <c r="P329" s="16"/>
      <c r="Q329" s="16"/>
      <c r="R329" s="17"/>
      <c r="U329" s="19"/>
      <c r="V329" s="32"/>
      <c r="W329" s="32"/>
      <c r="X329" s="32"/>
      <c r="Y329" s="32"/>
      <c r="Z329" s="32"/>
      <c r="AA329" s="32"/>
      <c r="AB329" s="32"/>
      <c r="AC329" s="32"/>
      <c r="AD329" s="32"/>
      <c r="AE329"/>
      <c r="AF329"/>
      <c r="AG329"/>
      <c r="AH329" s="32"/>
      <c r="AI329" s="32"/>
      <c r="AJ329" s="32"/>
      <c r="AK329"/>
      <c r="AL329"/>
      <c r="AM329"/>
      <c r="AN329"/>
      <c r="AO329" s="32"/>
      <c r="AP329" s="32"/>
      <c r="AQ329" s="32"/>
      <c r="AR329" s="32"/>
      <c r="AS329" s="32"/>
      <c r="AT329" s="32"/>
      <c r="AU329" s="32"/>
      <c r="AV329" s="32"/>
      <c r="AW329" s="32"/>
      <c r="AX329"/>
      <c r="AY329"/>
      <c r="AZ329"/>
      <c r="BA329" s="32"/>
      <c r="BB329" s="32"/>
      <c r="BC329" s="32"/>
      <c r="BD329"/>
      <c r="BE329"/>
      <c r="BF329"/>
      <c r="BG329" s="25"/>
      <c r="BH329" s="32"/>
      <c r="BI329" s="32"/>
      <c r="BJ329" s="32"/>
      <c r="BK329" s="32"/>
      <c r="BL329" s="32"/>
      <c r="BM329" s="32"/>
      <c r="BN329" s="32"/>
      <c r="BO329" s="32"/>
      <c r="BP329" s="32"/>
      <c r="BQ329"/>
      <c r="BR329"/>
      <c r="BS329"/>
      <c r="BT329" s="32"/>
      <c r="BU329" s="32"/>
      <c r="BV329" s="32"/>
      <c r="BW329"/>
      <c r="BX329"/>
      <c r="BY329"/>
      <c r="BZ329" s="25"/>
      <c r="CA329" s="32"/>
      <c r="CB329" s="32"/>
      <c r="CC329" s="32"/>
      <c r="CD329" s="32"/>
      <c r="CE329" s="32"/>
      <c r="CF329" s="32"/>
      <c r="CG329" s="32"/>
      <c r="CH329" s="32"/>
      <c r="CI329" s="32"/>
      <c r="CJ329"/>
      <c r="CK329"/>
      <c r="CL329"/>
      <c r="CM329" s="32"/>
      <c r="CN329" s="32"/>
      <c r="CO329" s="32"/>
      <c r="CP329"/>
      <c r="CQ329"/>
      <c r="CR329"/>
      <c r="CS329"/>
      <c r="CT329" s="19"/>
      <c r="CU329" s="19"/>
      <c r="CV329" s="19"/>
      <c r="CW329" s="19"/>
      <c r="CX329" s="19"/>
      <c r="CY329" s="19"/>
      <c r="CZ329" s="19"/>
      <c r="DA329" s="19"/>
    </row>
    <row r="330" spans="2:105" s="18" customFormat="1" x14ac:dyDescent="0.3">
      <c r="B330" s="13"/>
      <c r="C330" s="13"/>
      <c r="D330" s="24"/>
      <c r="E330" s="24"/>
      <c r="F330" s="24"/>
      <c r="G330" s="24"/>
      <c r="H330" s="13"/>
      <c r="I330" s="13"/>
      <c r="J330" s="2"/>
      <c r="K330" s="14"/>
      <c r="L330" s="14"/>
      <c r="M330" s="16"/>
      <c r="N330" s="17"/>
      <c r="O330" s="14"/>
      <c r="P330" s="16"/>
      <c r="Q330" s="16"/>
      <c r="R330" s="17"/>
      <c r="U330" s="19"/>
      <c r="V330" s="32"/>
      <c r="W330" s="32"/>
      <c r="X330" s="32"/>
      <c r="Y330" s="32"/>
      <c r="Z330" s="32"/>
      <c r="AA330" s="32"/>
      <c r="AB330" s="32"/>
      <c r="AC330" s="32"/>
      <c r="AD330" s="32"/>
      <c r="AE330"/>
      <c r="AF330"/>
      <c r="AG330"/>
      <c r="AH330" s="32"/>
      <c r="AI330" s="32"/>
      <c r="AJ330" s="32"/>
      <c r="AK330"/>
      <c r="AL330"/>
      <c r="AM330"/>
      <c r="AN330"/>
      <c r="AO330" s="32"/>
      <c r="AP330" s="32"/>
      <c r="AQ330" s="32"/>
      <c r="AR330" s="32"/>
      <c r="AS330" s="32"/>
      <c r="AT330" s="32"/>
      <c r="AU330" s="32"/>
      <c r="AV330" s="32"/>
      <c r="AW330" s="32"/>
      <c r="AX330"/>
      <c r="AY330"/>
      <c r="AZ330"/>
      <c r="BA330" s="32"/>
      <c r="BB330" s="32"/>
      <c r="BC330" s="32"/>
      <c r="BD330"/>
      <c r="BE330"/>
      <c r="BF330"/>
      <c r="BG330" s="25"/>
      <c r="BH330" s="32"/>
      <c r="BI330" s="32"/>
      <c r="BJ330" s="32"/>
      <c r="BK330" s="32"/>
      <c r="BL330" s="32"/>
      <c r="BM330" s="32"/>
      <c r="BN330" s="32"/>
      <c r="BO330" s="32"/>
      <c r="BP330" s="32"/>
      <c r="BQ330"/>
      <c r="BR330"/>
      <c r="BS330"/>
      <c r="BT330" s="32"/>
      <c r="BU330" s="32"/>
      <c r="BV330" s="32"/>
      <c r="BW330"/>
      <c r="BX330"/>
      <c r="BY330"/>
      <c r="BZ330" s="25"/>
      <c r="CA330" s="32"/>
      <c r="CB330" s="32"/>
      <c r="CC330" s="32"/>
      <c r="CD330" s="32"/>
      <c r="CE330" s="32"/>
      <c r="CF330" s="32"/>
      <c r="CG330" s="32"/>
      <c r="CH330" s="32"/>
      <c r="CI330" s="32"/>
      <c r="CJ330"/>
      <c r="CK330"/>
      <c r="CL330"/>
      <c r="CM330" s="32"/>
      <c r="CN330" s="32"/>
      <c r="CO330" s="32"/>
      <c r="CP330"/>
      <c r="CQ330"/>
      <c r="CR330"/>
      <c r="CS330"/>
      <c r="CT330" s="19"/>
      <c r="CU330" s="19"/>
      <c r="CV330" s="19"/>
      <c r="CW330" s="19"/>
      <c r="CX330" s="19"/>
      <c r="CY330" s="19"/>
      <c r="CZ330" s="19"/>
      <c r="DA330" s="19"/>
    </row>
    <row r="331" spans="2:105" s="18" customFormat="1" x14ac:dyDescent="0.3">
      <c r="B331" s="13"/>
      <c r="C331" s="13"/>
      <c r="D331" s="24"/>
      <c r="E331" s="24"/>
      <c r="F331" s="24"/>
      <c r="G331" s="24"/>
      <c r="H331" s="13"/>
      <c r="I331" s="13"/>
      <c r="J331" s="2"/>
      <c r="K331" s="14"/>
      <c r="L331" s="14"/>
      <c r="M331" s="16"/>
      <c r="N331" s="17"/>
      <c r="O331" s="14"/>
      <c r="P331" s="16"/>
      <c r="Q331" s="16"/>
      <c r="R331" s="17"/>
      <c r="U331" s="19"/>
      <c r="V331" s="32"/>
      <c r="W331" s="32"/>
      <c r="X331" s="32"/>
      <c r="Y331" s="32"/>
      <c r="Z331" s="32"/>
      <c r="AA331" s="32"/>
      <c r="AB331" s="32"/>
      <c r="AC331" s="32"/>
      <c r="AD331" s="32"/>
      <c r="AE331"/>
      <c r="AF331"/>
      <c r="AG331"/>
      <c r="AH331" s="32"/>
      <c r="AI331" s="32"/>
      <c r="AJ331" s="32"/>
      <c r="AK331"/>
      <c r="AL331"/>
      <c r="AM331"/>
      <c r="AN331"/>
      <c r="AO331" s="32"/>
      <c r="AP331" s="32"/>
      <c r="AQ331" s="32"/>
      <c r="AR331" s="32"/>
      <c r="AS331" s="32"/>
      <c r="AT331" s="32"/>
      <c r="AU331" s="32"/>
      <c r="AV331" s="32"/>
      <c r="AW331" s="32"/>
      <c r="AX331"/>
      <c r="AY331"/>
      <c r="AZ331"/>
      <c r="BA331" s="32"/>
      <c r="BB331" s="32"/>
      <c r="BC331" s="32"/>
      <c r="BD331"/>
      <c r="BE331"/>
      <c r="BF331"/>
      <c r="BG331" s="25"/>
      <c r="BH331" s="32"/>
      <c r="BI331" s="32"/>
      <c r="BJ331" s="32"/>
      <c r="BK331" s="32"/>
      <c r="BL331" s="32"/>
      <c r="BM331" s="32"/>
      <c r="BN331" s="32"/>
      <c r="BO331" s="32"/>
      <c r="BP331" s="32"/>
      <c r="BQ331"/>
      <c r="BR331"/>
      <c r="BS331"/>
      <c r="BT331" s="32"/>
      <c r="BU331" s="32"/>
      <c r="BV331" s="32"/>
      <c r="BW331"/>
      <c r="BX331"/>
      <c r="BY331"/>
      <c r="BZ331" s="25"/>
      <c r="CA331" s="32"/>
      <c r="CB331" s="32"/>
      <c r="CC331" s="32"/>
      <c r="CD331" s="32"/>
      <c r="CE331" s="32"/>
      <c r="CF331" s="32"/>
      <c r="CG331" s="32"/>
      <c r="CH331" s="32"/>
      <c r="CI331" s="32"/>
      <c r="CJ331"/>
      <c r="CK331"/>
      <c r="CL331"/>
      <c r="CM331" s="32"/>
      <c r="CN331" s="32"/>
      <c r="CO331" s="32"/>
      <c r="CP331"/>
      <c r="CQ331"/>
      <c r="CR331"/>
      <c r="CS331"/>
      <c r="CT331" s="19"/>
      <c r="CU331" s="19"/>
      <c r="CV331" s="19"/>
      <c r="CW331" s="19"/>
      <c r="CX331" s="19"/>
      <c r="CY331" s="19"/>
      <c r="CZ331" s="19"/>
      <c r="DA331" s="19"/>
    </row>
    <row r="332" spans="2:105" s="18" customFormat="1" x14ac:dyDescent="0.3">
      <c r="B332" s="13"/>
      <c r="C332" s="13"/>
      <c r="D332" s="24"/>
      <c r="E332" s="24"/>
      <c r="F332" s="24"/>
      <c r="G332" s="24"/>
      <c r="H332" s="13"/>
      <c r="I332" s="13"/>
      <c r="J332" s="2"/>
      <c r="K332" s="14"/>
      <c r="L332" s="14"/>
      <c r="M332" s="16"/>
      <c r="N332" s="17"/>
      <c r="O332" s="14"/>
      <c r="P332" s="16"/>
      <c r="Q332" s="16"/>
      <c r="R332" s="17"/>
      <c r="U332" s="19"/>
      <c r="V332" s="32"/>
      <c r="W332" s="32"/>
      <c r="X332" s="32"/>
      <c r="Y332" s="32"/>
      <c r="Z332" s="32"/>
      <c r="AA332" s="32"/>
      <c r="AB332" s="32"/>
      <c r="AC332" s="32"/>
      <c r="AD332" s="32"/>
      <c r="AE332"/>
      <c r="AF332"/>
      <c r="AG332"/>
      <c r="AH332" s="32"/>
      <c r="AI332" s="32"/>
      <c r="AJ332" s="32"/>
      <c r="AK332"/>
      <c r="AL332"/>
      <c r="AM332"/>
      <c r="AN332"/>
      <c r="AO332" s="32"/>
      <c r="AP332" s="32"/>
      <c r="AQ332" s="32"/>
      <c r="AR332" s="32"/>
      <c r="AS332" s="32"/>
      <c r="AT332" s="32"/>
      <c r="AU332" s="32"/>
      <c r="AV332" s="32"/>
      <c r="AW332" s="32"/>
      <c r="AX332"/>
      <c r="AY332"/>
      <c r="AZ332"/>
      <c r="BA332" s="32"/>
      <c r="BB332" s="32"/>
      <c r="BC332" s="32"/>
      <c r="BD332"/>
      <c r="BE332"/>
      <c r="BF332"/>
      <c r="BG332" s="25"/>
      <c r="BH332" s="32"/>
      <c r="BI332" s="32"/>
      <c r="BJ332" s="32"/>
      <c r="BK332" s="32"/>
      <c r="BL332" s="32"/>
      <c r="BM332" s="32"/>
      <c r="BN332" s="32"/>
      <c r="BO332" s="32"/>
      <c r="BP332" s="32"/>
      <c r="BQ332"/>
      <c r="BR332"/>
      <c r="BS332"/>
      <c r="BT332" s="32"/>
      <c r="BU332" s="32"/>
      <c r="BV332" s="32"/>
      <c r="BW332"/>
      <c r="BX332"/>
      <c r="BY332"/>
      <c r="BZ332" s="25"/>
      <c r="CA332" s="32"/>
      <c r="CB332" s="32"/>
      <c r="CC332" s="32"/>
      <c r="CD332" s="32"/>
      <c r="CE332" s="32"/>
      <c r="CF332" s="32"/>
      <c r="CG332" s="32"/>
      <c r="CH332" s="32"/>
      <c r="CI332" s="32"/>
      <c r="CJ332"/>
      <c r="CK332"/>
      <c r="CL332"/>
      <c r="CM332" s="32"/>
      <c r="CN332" s="32"/>
      <c r="CO332" s="32"/>
      <c r="CP332"/>
      <c r="CQ332"/>
      <c r="CR332"/>
      <c r="CS332"/>
      <c r="CT332" s="19"/>
      <c r="CU332" s="19"/>
      <c r="CV332" s="19"/>
      <c r="CW332" s="19"/>
      <c r="CX332" s="19"/>
      <c r="CY332" s="19"/>
      <c r="CZ332" s="19"/>
      <c r="DA332" s="19"/>
    </row>
    <row r="333" spans="2:105" s="18" customFormat="1" x14ac:dyDescent="0.3">
      <c r="B333" s="13"/>
      <c r="C333" s="13"/>
      <c r="D333" s="24"/>
      <c r="E333" s="24"/>
      <c r="F333" s="24"/>
      <c r="G333" s="24"/>
      <c r="H333" s="13"/>
      <c r="I333" s="13"/>
      <c r="J333" s="2"/>
      <c r="K333" s="14"/>
      <c r="L333" s="14"/>
      <c r="M333" s="16"/>
      <c r="N333" s="17"/>
      <c r="O333" s="14"/>
      <c r="P333" s="16"/>
      <c r="Q333" s="16"/>
      <c r="R333" s="17"/>
      <c r="U333" s="19"/>
      <c r="V333" s="32"/>
      <c r="W333" s="32"/>
      <c r="X333" s="32"/>
      <c r="Y333" s="32"/>
      <c r="Z333" s="32"/>
      <c r="AA333" s="32"/>
      <c r="AB333" s="32"/>
      <c r="AC333" s="32"/>
      <c r="AD333" s="32"/>
      <c r="AE333"/>
      <c r="AF333"/>
      <c r="AG333"/>
      <c r="AH333" s="32"/>
      <c r="AI333" s="32"/>
      <c r="AJ333" s="32"/>
      <c r="AK333"/>
      <c r="AL333"/>
      <c r="AM333"/>
      <c r="AN333"/>
      <c r="AO333" s="32"/>
      <c r="AP333" s="32"/>
      <c r="AQ333" s="32"/>
      <c r="AR333" s="32"/>
      <c r="AS333" s="32"/>
      <c r="AT333" s="32"/>
      <c r="AU333" s="32"/>
      <c r="AV333" s="32"/>
      <c r="AW333" s="32"/>
      <c r="AX333"/>
      <c r="AY333"/>
      <c r="AZ333"/>
      <c r="BA333" s="32"/>
      <c r="BB333" s="32"/>
      <c r="BC333" s="32"/>
      <c r="BD333"/>
      <c r="BE333"/>
      <c r="BF333"/>
      <c r="BG333" s="25"/>
      <c r="BH333" s="32"/>
      <c r="BI333" s="32"/>
      <c r="BJ333" s="32"/>
      <c r="BK333" s="32"/>
      <c r="BL333" s="32"/>
      <c r="BM333" s="32"/>
      <c r="BN333" s="32"/>
      <c r="BO333" s="32"/>
      <c r="BP333" s="32"/>
      <c r="BQ333"/>
      <c r="BR333"/>
      <c r="BS333"/>
      <c r="BT333" s="32"/>
      <c r="BU333" s="32"/>
      <c r="BV333" s="32"/>
      <c r="BW333"/>
      <c r="BX333"/>
      <c r="BY333"/>
      <c r="BZ333" s="25"/>
      <c r="CA333" s="32"/>
      <c r="CB333" s="32"/>
      <c r="CC333" s="32"/>
      <c r="CD333" s="32"/>
      <c r="CE333" s="32"/>
      <c r="CF333" s="32"/>
      <c r="CG333" s="32"/>
      <c r="CH333" s="32"/>
      <c r="CI333" s="32"/>
      <c r="CJ333"/>
      <c r="CK333"/>
      <c r="CL333"/>
      <c r="CM333" s="32"/>
      <c r="CN333" s="32"/>
      <c r="CO333" s="32"/>
      <c r="CP333"/>
      <c r="CQ333"/>
      <c r="CR333"/>
      <c r="CS333"/>
      <c r="CT333" s="19"/>
      <c r="CU333" s="19"/>
      <c r="CV333" s="19"/>
      <c r="CW333" s="19"/>
      <c r="CX333" s="19"/>
      <c r="CY333" s="19"/>
      <c r="CZ333" s="19"/>
      <c r="DA333" s="19"/>
    </row>
    <row r="334" spans="2:105" s="18" customFormat="1" x14ac:dyDescent="0.3">
      <c r="B334" s="13"/>
      <c r="C334" s="13"/>
      <c r="D334" s="24"/>
      <c r="E334" s="24"/>
      <c r="F334" s="24"/>
      <c r="G334" s="24"/>
      <c r="H334" s="13"/>
      <c r="I334" s="13"/>
      <c r="J334" s="2"/>
      <c r="K334" s="14"/>
      <c r="L334" s="14"/>
      <c r="M334" s="16"/>
      <c r="N334" s="17"/>
      <c r="O334" s="14"/>
      <c r="P334" s="16"/>
      <c r="Q334" s="16"/>
      <c r="R334" s="17"/>
      <c r="U334" s="19"/>
      <c r="V334" s="32"/>
      <c r="W334" s="32"/>
      <c r="X334" s="32"/>
      <c r="Y334" s="32"/>
      <c r="Z334" s="32"/>
      <c r="AA334" s="32"/>
      <c r="AB334" s="32"/>
      <c r="AC334" s="32"/>
      <c r="AD334" s="32"/>
      <c r="AE334"/>
      <c r="AF334"/>
      <c r="AG334"/>
      <c r="AH334" s="32"/>
      <c r="AI334" s="32"/>
      <c r="AJ334" s="32"/>
      <c r="AK334"/>
      <c r="AL334"/>
      <c r="AM334"/>
      <c r="AN334"/>
      <c r="AO334" s="32"/>
      <c r="AP334" s="32"/>
      <c r="AQ334" s="32"/>
      <c r="AR334" s="32"/>
      <c r="AS334" s="32"/>
      <c r="AT334" s="32"/>
      <c r="AU334" s="32"/>
      <c r="AV334" s="32"/>
      <c r="AW334" s="32"/>
      <c r="AX334"/>
      <c r="AY334"/>
      <c r="AZ334"/>
      <c r="BA334" s="32"/>
      <c r="BB334" s="32"/>
      <c r="BC334" s="32"/>
      <c r="BD334"/>
      <c r="BE334"/>
      <c r="BF334"/>
      <c r="BG334" s="25"/>
      <c r="BH334" s="32"/>
      <c r="BI334" s="32"/>
      <c r="BJ334" s="32"/>
      <c r="BK334" s="32"/>
      <c r="BL334" s="32"/>
      <c r="BM334" s="32"/>
      <c r="BN334" s="32"/>
      <c r="BO334" s="32"/>
      <c r="BP334" s="32"/>
      <c r="BQ334"/>
      <c r="BR334"/>
      <c r="BS334"/>
      <c r="BT334" s="32"/>
      <c r="BU334" s="32"/>
      <c r="BV334" s="32"/>
      <c r="BW334"/>
      <c r="BX334"/>
      <c r="BY334"/>
      <c r="BZ334" s="25"/>
      <c r="CA334" s="32"/>
      <c r="CB334" s="32"/>
      <c r="CC334" s="32"/>
      <c r="CD334" s="32"/>
      <c r="CE334" s="32"/>
      <c r="CF334" s="32"/>
      <c r="CG334" s="32"/>
      <c r="CH334" s="32"/>
      <c r="CI334" s="32"/>
      <c r="CJ334"/>
      <c r="CK334"/>
      <c r="CL334"/>
      <c r="CM334" s="32"/>
      <c r="CN334" s="32"/>
      <c r="CO334" s="32"/>
      <c r="CP334"/>
      <c r="CQ334"/>
      <c r="CR334"/>
      <c r="CS334"/>
      <c r="CT334" s="19"/>
      <c r="CU334" s="19"/>
      <c r="CV334" s="19"/>
      <c r="CW334" s="19"/>
      <c r="CX334" s="19"/>
      <c r="CY334" s="19"/>
      <c r="CZ334" s="19"/>
      <c r="DA334" s="19"/>
    </row>
    <row r="335" spans="2:105" s="18" customFormat="1" x14ac:dyDescent="0.3">
      <c r="B335" s="13"/>
      <c r="C335" s="13"/>
      <c r="D335" s="24"/>
      <c r="E335" s="24"/>
      <c r="F335" s="24"/>
      <c r="G335" s="24"/>
      <c r="H335" s="13"/>
      <c r="I335" s="13"/>
      <c r="J335" s="2"/>
      <c r="K335" s="14"/>
      <c r="L335" s="14"/>
      <c r="M335" s="16"/>
      <c r="N335" s="17"/>
      <c r="O335" s="14"/>
      <c r="P335" s="16"/>
      <c r="Q335" s="16"/>
      <c r="R335" s="17"/>
      <c r="U335" s="19"/>
      <c r="V335" s="32"/>
      <c r="W335" s="32"/>
      <c r="X335" s="32"/>
      <c r="Y335" s="32"/>
      <c r="Z335" s="32"/>
      <c r="AA335" s="32"/>
      <c r="AB335" s="32"/>
      <c r="AC335" s="32"/>
      <c r="AD335" s="32"/>
      <c r="AE335"/>
      <c r="AF335"/>
      <c r="AG335"/>
      <c r="AH335" s="32"/>
      <c r="AI335" s="32"/>
      <c r="AJ335" s="32"/>
      <c r="AK335"/>
      <c r="AL335"/>
      <c r="AM335"/>
      <c r="AN335"/>
      <c r="AO335" s="32"/>
      <c r="AP335" s="32"/>
      <c r="AQ335" s="32"/>
      <c r="AR335" s="32"/>
      <c r="AS335" s="32"/>
      <c r="AT335" s="32"/>
      <c r="AU335" s="32"/>
      <c r="AV335" s="32"/>
      <c r="AW335" s="32"/>
      <c r="AX335"/>
      <c r="AY335"/>
      <c r="AZ335"/>
      <c r="BA335" s="32"/>
      <c r="BB335" s="32"/>
      <c r="BC335" s="32"/>
      <c r="BD335"/>
      <c r="BE335"/>
      <c r="BF335"/>
      <c r="BG335" s="25"/>
      <c r="BH335" s="32"/>
      <c r="BI335" s="32"/>
      <c r="BJ335" s="32"/>
      <c r="BK335" s="32"/>
      <c r="BL335" s="32"/>
      <c r="BM335" s="32"/>
      <c r="BN335" s="32"/>
      <c r="BO335" s="32"/>
      <c r="BP335" s="32"/>
      <c r="BQ335"/>
      <c r="BR335"/>
      <c r="BS335"/>
      <c r="BT335" s="32"/>
      <c r="BU335" s="32"/>
      <c r="BV335" s="32"/>
      <c r="BW335"/>
      <c r="BX335"/>
      <c r="BY335"/>
      <c r="BZ335" s="25"/>
      <c r="CA335" s="32"/>
      <c r="CB335" s="32"/>
      <c r="CC335" s="32"/>
      <c r="CD335" s="32"/>
      <c r="CE335" s="32"/>
      <c r="CF335" s="32"/>
      <c r="CG335" s="32"/>
      <c r="CH335" s="32"/>
      <c r="CI335" s="32"/>
      <c r="CJ335"/>
      <c r="CK335"/>
      <c r="CL335"/>
      <c r="CM335" s="32"/>
      <c r="CN335" s="32"/>
      <c r="CO335" s="32"/>
      <c r="CP335"/>
      <c r="CQ335"/>
      <c r="CR335"/>
      <c r="CS335"/>
      <c r="CT335" s="19"/>
      <c r="CU335" s="19"/>
      <c r="CV335" s="19"/>
      <c r="CW335" s="19"/>
      <c r="CX335" s="19"/>
      <c r="CY335" s="19"/>
      <c r="CZ335" s="19"/>
      <c r="DA335" s="19"/>
    </row>
    <row r="336" spans="2:105" s="18" customFormat="1" x14ac:dyDescent="0.3">
      <c r="B336" s="13"/>
      <c r="C336" s="13"/>
      <c r="D336" s="24"/>
      <c r="E336" s="24"/>
      <c r="F336" s="24"/>
      <c r="G336" s="24"/>
      <c r="H336" s="13"/>
      <c r="I336" s="13"/>
      <c r="J336" s="2"/>
      <c r="K336" s="14"/>
      <c r="L336" s="14"/>
      <c r="M336" s="16"/>
      <c r="N336" s="17"/>
      <c r="O336" s="14"/>
      <c r="P336" s="16"/>
      <c r="Q336" s="16"/>
      <c r="R336" s="17"/>
      <c r="U336" s="19"/>
      <c r="V336" s="32"/>
      <c r="W336" s="32"/>
      <c r="X336" s="32"/>
      <c r="Y336" s="32"/>
      <c r="Z336" s="32"/>
      <c r="AA336" s="32"/>
      <c r="AB336" s="32"/>
      <c r="AC336" s="32"/>
      <c r="AD336" s="32"/>
      <c r="AE336"/>
      <c r="AF336"/>
      <c r="AG336"/>
      <c r="AH336" s="32"/>
      <c r="AI336" s="32"/>
      <c r="AJ336" s="32"/>
      <c r="AK336"/>
      <c r="AL336"/>
      <c r="AM336"/>
      <c r="AN336"/>
      <c r="AO336" s="32"/>
      <c r="AP336" s="32"/>
      <c r="AQ336" s="32"/>
      <c r="AR336" s="32"/>
      <c r="AS336" s="32"/>
      <c r="AT336" s="32"/>
      <c r="AU336" s="32"/>
      <c r="AV336" s="32"/>
      <c r="AW336" s="32"/>
      <c r="AX336"/>
      <c r="AY336"/>
      <c r="AZ336"/>
      <c r="BA336" s="32"/>
      <c r="BB336" s="32"/>
      <c r="BC336" s="32"/>
      <c r="BD336"/>
      <c r="BE336"/>
      <c r="BF336"/>
      <c r="BG336" s="25"/>
      <c r="BH336" s="32"/>
      <c r="BI336" s="32"/>
      <c r="BJ336" s="32"/>
      <c r="BK336" s="32"/>
      <c r="BL336" s="32"/>
      <c r="BM336" s="32"/>
      <c r="BN336" s="32"/>
      <c r="BO336" s="32"/>
      <c r="BP336" s="32"/>
      <c r="BQ336"/>
      <c r="BR336"/>
      <c r="BS336"/>
      <c r="BT336" s="32"/>
      <c r="BU336" s="32"/>
      <c r="BV336" s="32"/>
      <c r="BW336"/>
      <c r="BX336"/>
      <c r="BY336"/>
      <c r="BZ336" s="25"/>
      <c r="CA336" s="32"/>
      <c r="CB336" s="32"/>
      <c r="CC336" s="32"/>
      <c r="CD336" s="32"/>
      <c r="CE336" s="32"/>
      <c r="CF336" s="32"/>
      <c r="CG336" s="32"/>
      <c r="CH336" s="32"/>
      <c r="CI336" s="32"/>
      <c r="CJ336"/>
      <c r="CK336"/>
      <c r="CL336"/>
      <c r="CM336" s="32"/>
      <c r="CN336" s="32"/>
      <c r="CO336" s="32"/>
      <c r="CP336"/>
      <c r="CQ336"/>
      <c r="CR336"/>
      <c r="CS336"/>
      <c r="CT336" s="19"/>
      <c r="CU336" s="19"/>
      <c r="CV336" s="19"/>
      <c r="CW336" s="19"/>
      <c r="CX336" s="19"/>
      <c r="CY336" s="19"/>
      <c r="CZ336" s="19"/>
      <c r="DA336" s="19"/>
    </row>
    <row r="337" spans="2:105" s="18" customFormat="1" x14ac:dyDescent="0.3">
      <c r="B337" s="13"/>
      <c r="C337" s="13"/>
      <c r="D337" s="24"/>
      <c r="E337" s="24"/>
      <c r="F337" s="24"/>
      <c r="G337" s="24"/>
      <c r="H337" s="13"/>
      <c r="I337" s="13"/>
      <c r="J337" s="2"/>
      <c r="K337" s="14"/>
      <c r="L337" s="14"/>
      <c r="M337" s="16"/>
      <c r="N337" s="17"/>
      <c r="O337" s="14"/>
      <c r="P337" s="16"/>
      <c r="Q337" s="16"/>
      <c r="R337" s="17"/>
      <c r="U337" s="19"/>
      <c r="V337" s="32"/>
      <c r="W337" s="32"/>
      <c r="X337" s="32"/>
      <c r="Y337" s="32"/>
      <c r="Z337" s="32"/>
      <c r="AA337" s="32"/>
      <c r="AB337" s="32"/>
      <c r="AC337" s="32"/>
      <c r="AD337" s="32"/>
      <c r="AE337"/>
      <c r="AF337"/>
      <c r="AG337"/>
      <c r="AH337" s="32"/>
      <c r="AI337" s="32"/>
      <c r="AJ337" s="32"/>
      <c r="AK337"/>
      <c r="AL337"/>
      <c r="AM337"/>
      <c r="AN337"/>
      <c r="AO337" s="32"/>
      <c r="AP337" s="32"/>
      <c r="AQ337" s="32"/>
      <c r="AR337" s="32"/>
      <c r="AS337" s="32"/>
      <c r="AT337" s="32"/>
      <c r="AU337" s="32"/>
      <c r="AV337" s="32"/>
      <c r="AW337" s="32"/>
      <c r="AX337"/>
      <c r="AY337"/>
      <c r="AZ337"/>
      <c r="BA337" s="32"/>
      <c r="BB337" s="32"/>
      <c r="BC337" s="32"/>
      <c r="BD337"/>
      <c r="BE337"/>
      <c r="BF337"/>
      <c r="BG337" s="25"/>
      <c r="BH337" s="32"/>
      <c r="BI337" s="32"/>
      <c r="BJ337" s="32"/>
      <c r="BK337" s="32"/>
      <c r="BL337" s="32"/>
      <c r="BM337" s="32"/>
      <c r="BN337" s="32"/>
      <c r="BO337" s="32"/>
      <c r="BP337" s="32"/>
      <c r="BQ337"/>
      <c r="BR337"/>
      <c r="BS337"/>
      <c r="BT337" s="32"/>
      <c r="BU337" s="32"/>
      <c r="BV337" s="32"/>
      <c r="BW337"/>
      <c r="BX337"/>
      <c r="BY337"/>
      <c r="BZ337" s="25"/>
      <c r="CA337" s="32"/>
      <c r="CB337" s="32"/>
      <c r="CC337" s="32"/>
      <c r="CD337" s="32"/>
      <c r="CE337" s="32"/>
      <c r="CF337" s="32"/>
      <c r="CG337" s="32"/>
      <c r="CH337" s="32"/>
      <c r="CI337" s="32"/>
      <c r="CJ337"/>
      <c r="CK337"/>
      <c r="CL337"/>
      <c r="CM337" s="32"/>
      <c r="CN337" s="32"/>
      <c r="CO337" s="32"/>
      <c r="CP337"/>
      <c r="CQ337"/>
      <c r="CR337"/>
      <c r="CS337"/>
      <c r="CT337" s="19"/>
      <c r="CU337" s="19"/>
      <c r="CV337" s="19"/>
      <c r="CW337" s="19"/>
      <c r="CX337" s="19"/>
      <c r="CY337" s="19"/>
      <c r="CZ337" s="19"/>
      <c r="DA337" s="19"/>
    </row>
    <row r="338" spans="2:105" s="18" customFormat="1" x14ac:dyDescent="0.3">
      <c r="B338" s="13"/>
      <c r="C338" s="13"/>
      <c r="D338" s="24"/>
      <c r="E338" s="24"/>
      <c r="F338" s="24"/>
      <c r="G338" s="24"/>
      <c r="H338" s="13"/>
      <c r="I338" s="13"/>
      <c r="J338" s="2"/>
      <c r="K338" s="14"/>
      <c r="L338" s="14"/>
      <c r="M338" s="16"/>
      <c r="N338" s="17"/>
      <c r="O338" s="14"/>
      <c r="P338" s="16"/>
      <c r="Q338" s="16"/>
      <c r="R338" s="17"/>
      <c r="U338" s="19"/>
      <c r="V338" s="32"/>
      <c r="W338" s="32"/>
      <c r="X338" s="32"/>
      <c r="Y338" s="32"/>
      <c r="Z338" s="32"/>
      <c r="AA338" s="32"/>
      <c r="AB338" s="32"/>
      <c r="AC338" s="32"/>
      <c r="AD338" s="32"/>
      <c r="AE338"/>
      <c r="AF338"/>
      <c r="AG338"/>
      <c r="AH338" s="32"/>
      <c r="AI338" s="32"/>
      <c r="AJ338" s="32"/>
      <c r="AK338"/>
      <c r="AL338"/>
      <c r="AM338"/>
      <c r="AN338"/>
      <c r="AO338" s="32"/>
      <c r="AP338" s="32"/>
      <c r="AQ338" s="32"/>
      <c r="AR338" s="32"/>
      <c r="AS338" s="32"/>
      <c r="AT338" s="32"/>
      <c r="AU338" s="32"/>
      <c r="AV338" s="32"/>
      <c r="AW338" s="32"/>
      <c r="AX338"/>
      <c r="AY338"/>
      <c r="AZ338"/>
      <c r="BA338" s="32"/>
      <c r="BB338" s="32"/>
      <c r="BC338" s="32"/>
      <c r="BD338"/>
      <c r="BE338"/>
      <c r="BF338"/>
      <c r="BG338" s="25"/>
      <c r="BH338" s="32"/>
      <c r="BI338" s="32"/>
      <c r="BJ338" s="32"/>
      <c r="BK338" s="32"/>
      <c r="BL338" s="32"/>
      <c r="BM338" s="32"/>
      <c r="BN338" s="32"/>
      <c r="BO338" s="32"/>
      <c r="BP338" s="32"/>
      <c r="BQ338"/>
      <c r="BR338"/>
      <c r="BS338"/>
      <c r="BT338" s="32"/>
      <c r="BU338" s="32"/>
      <c r="BV338" s="32"/>
      <c r="BW338"/>
      <c r="BX338"/>
      <c r="BY338"/>
      <c r="BZ338" s="25"/>
      <c r="CA338" s="32"/>
      <c r="CB338" s="32"/>
      <c r="CC338" s="32"/>
      <c r="CD338" s="32"/>
      <c r="CE338" s="32"/>
      <c r="CF338" s="32"/>
      <c r="CG338" s="32"/>
      <c r="CH338" s="32"/>
      <c r="CI338" s="32"/>
      <c r="CJ338"/>
      <c r="CK338"/>
      <c r="CL338"/>
      <c r="CM338" s="32"/>
      <c r="CN338" s="32"/>
      <c r="CO338" s="32"/>
      <c r="CP338"/>
      <c r="CQ338"/>
      <c r="CR338"/>
      <c r="CS338"/>
      <c r="CT338" s="19"/>
      <c r="CU338" s="19"/>
      <c r="CV338" s="19"/>
      <c r="CW338" s="19"/>
      <c r="CX338" s="19"/>
      <c r="CY338" s="19"/>
      <c r="CZ338" s="19"/>
      <c r="DA338" s="19"/>
    </row>
    <row r="339" spans="2:105" s="18" customFormat="1" x14ac:dyDescent="0.3">
      <c r="B339" s="13"/>
      <c r="C339" s="13"/>
      <c r="D339" s="24"/>
      <c r="E339" s="24"/>
      <c r="F339" s="24"/>
      <c r="G339" s="24"/>
      <c r="H339" s="13"/>
      <c r="I339" s="13"/>
      <c r="J339" s="2"/>
      <c r="K339" s="14"/>
      <c r="L339" s="14"/>
      <c r="M339" s="16"/>
      <c r="N339" s="17"/>
      <c r="O339" s="14"/>
      <c r="P339" s="16"/>
      <c r="Q339" s="16"/>
      <c r="R339" s="17"/>
      <c r="U339" s="19"/>
      <c r="V339" s="32"/>
      <c r="W339" s="32"/>
      <c r="X339" s="32"/>
      <c r="Y339" s="32"/>
      <c r="Z339" s="32"/>
      <c r="AA339" s="32"/>
      <c r="AB339" s="32"/>
      <c r="AC339" s="32"/>
      <c r="AD339" s="32"/>
      <c r="AE339"/>
      <c r="AF339"/>
      <c r="AG339"/>
      <c r="AH339" s="32"/>
      <c r="AI339" s="32"/>
      <c r="AJ339" s="32"/>
      <c r="AK339"/>
      <c r="AL339"/>
      <c r="AM339"/>
      <c r="AN339"/>
      <c r="AO339" s="32"/>
      <c r="AP339" s="32"/>
      <c r="AQ339" s="32"/>
      <c r="AR339" s="32"/>
      <c r="AS339" s="32"/>
      <c r="AT339" s="32"/>
      <c r="AU339" s="32"/>
      <c r="AV339" s="32"/>
      <c r="AW339" s="32"/>
      <c r="AX339"/>
      <c r="AY339"/>
      <c r="AZ339"/>
      <c r="BA339" s="32"/>
      <c r="BB339" s="32"/>
      <c r="BC339" s="32"/>
      <c r="BD339"/>
      <c r="BE339"/>
      <c r="BF339"/>
      <c r="BG339" s="25"/>
      <c r="BH339" s="32"/>
      <c r="BI339" s="32"/>
      <c r="BJ339" s="32"/>
      <c r="BK339" s="32"/>
      <c r="BL339" s="32"/>
      <c r="BM339" s="32"/>
      <c r="BN339" s="32"/>
      <c r="BO339" s="32"/>
      <c r="BP339" s="32"/>
      <c r="BQ339"/>
      <c r="BR339"/>
      <c r="BS339"/>
      <c r="BT339" s="32"/>
      <c r="BU339" s="32"/>
      <c r="BV339" s="32"/>
      <c r="BW339"/>
      <c r="BX339"/>
      <c r="BY339"/>
      <c r="BZ339" s="25"/>
      <c r="CA339" s="32"/>
      <c r="CB339" s="32"/>
      <c r="CC339" s="32"/>
      <c r="CD339" s="32"/>
      <c r="CE339" s="32"/>
      <c r="CF339" s="32"/>
      <c r="CG339" s="32"/>
      <c r="CH339" s="32"/>
      <c r="CI339" s="32"/>
      <c r="CJ339"/>
      <c r="CK339"/>
      <c r="CL339"/>
      <c r="CM339" s="32"/>
      <c r="CN339" s="32"/>
      <c r="CO339" s="32"/>
      <c r="CP339"/>
      <c r="CQ339"/>
      <c r="CR339"/>
      <c r="CS339"/>
      <c r="CT339" s="19"/>
      <c r="CU339" s="19"/>
      <c r="CV339" s="19"/>
      <c r="CW339" s="19"/>
      <c r="CX339" s="19"/>
      <c r="CY339" s="19"/>
      <c r="CZ339" s="19"/>
      <c r="DA339" s="19"/>
    </row>
    <row r="340" spans="2:105" s="18" customFormat="1" x14ac:dyDescent="0.3">
      <c r="B340" s="13"/>
      <c r="C340" s="13"/>
      <c r="D340" s="24"/>
      <c r="E340" s="24"/>
      <c r="F340" s="24"/>
      <c r="G340" s="24"/>
      <c r="H340" s="13"/>
      <c r="I340" s="13"/>
      <c r="J340" s="2"/>
      <c r="K340" s="14"/>
      <c r="L340" s="14"/>
      <c r="M340" s="16"/>
      <c r="N340" s="17"/>
      <c r="O340" s="14"/>
      <c r="P340" s="16"/>
      <c r="Q340" s="16"/>
      <c r="R340" s="17"/>
      <c r="U340" s="19"/>
      <c r="V340" s="32"/>
      <c r="W340" s="32"/>
      <c r="X340" s="32"/>
      <c r="Y340" s="32"/>
      <c r="Z340" s="32"/>
      <c r="AA340" s="32"/>
      <c r="AB340" s="32"/>
      <c r="AC340" s="32"/>
      <c r="AD340" s="32"/>
      <c r="AE340"/>
      <c r="AF340"/>
      <c r="AG340"/>
      <c r="AH340" s="32"/>
      <c r="AI340" s="32"/>
      <c r="AJ340" s="32"/>
      <c r="AK340"/>
      <c r="AL340"/>
      <c r="AM340"/>
      <c r="AN340"/>
      <c r="AO340" s="32"/>
      <c r="AP340" s="32"/>
      <c r="AQ340" s="32"/>
      <c r="AR340" s="32"/>
      <c r="AS340" s="32"/>
      <c r="AT340" s="32"/>
      <c r="AU340" s="32"/>
      <c r="AV340" s="32"/>
      <c r="AW340" s="32"/>
      <c r="AX340"/>
      <c r="AY340"/>
      <c r="AZ340"/>
      <c r="BA340" s="32"/>
      <c r="BB340" s="32"/>
      <c r="BC340" s="32"/>
      <c r="BD340"/>
      <c r="BE340"/>
      <c r="BF340"/>
      <c r="BG340" s="25"/>
      <c r="BH340" s="32"/>
      <c r="BI340" s="32"/>
      <c r="BJ340" s="32"/>
      <c r="BK340" s="32"/>
      <c r="BL340" s="32"/>
      <c r="BM340" s="32"/>
      <c r="BN340" s="32"/>
      <c r="BO340" s="32"/>
      <c r="BP340" s="32"/>
      <c r="BQ340"/>
      <c r="BR340"/>
      <c r="BS340"/>
      <c r="BT340" s="32"/>
      <c r="BU340" s="32"/>
      <c r="BV340" s="32"/>
      <c r="BW340"/>
      <c r="BX340"/>
      <c r="BY340"/>
      <c r="BZ340" s="25"/>
      <c r="CA340" s="32"/>
      <c r="CB340" s="32"/>
      <c r="CC340" s="32"/>
      <c r="CD340" s="32"/>
      <c r="CE340" s="32"/>
      <c r="CF340" s="32"/>
      <c r="CG340" s="32"/>
      <c r="CH340" s="32"/>
      <c r="CI340" s="32"/>
      <c r="CJ340"/>
      <c r="CK340"/>
      <c r="CL340"/>
      <c r="CM340" s="32"/>
      <c r="CN340" s="32"/>
      <c r="CO340" s="32"/>
      <c r="CP340"/>
      <c r="CQ340"/>
      <c r="CR340"/>
      <c r="CS340"/>
      <c r="CT340" s="19"/>
      <c r="CU340" s="19"/>
      <c r="CV340" s="19"/>
      <c r="CW340" s="19"/>
      <c r="CX340" s="19"/>
      <c r="CY340" s="19"/>
      <c r="CZ340" s="19"/>
      <c r="DA340" s="19"/>
    </row>
    <row r="341" spans="2:105" s="18" customFormat="1" x14ac:dyDescent="0.3">
      <c r="B341" s="13"/>
      <c r="C341" s="13"/>
      <c r="D341" s="24"/>
      <c r="E341" s="24"/>
      <c r="F341" s="24"/>
      <c r="G341" s="24"/>
      <c r="H341" s="13"/>
      <c r="I341" s="13"/>
      <c r="J341" s="2"/>
      <c r="K341" s="14"/>
      <c r="L341" s="14"/>
      <c r="M341" s="16"/>
      <c r="N341" s="17"/>
      <c r="O341" s="14"/>
      <c r="P341" s="16"/>
      <c r="Q341" s="16"/>
      <c r="R341" s="17"/>
      <c r="U341" s="19"/>
      <c r="V341" s="32"/>
      <c r="W341" s="32"/>
      <c r="X341" s="32"/>
      <c r="Y341" s="32"/>
      <c r="Z341" s="32"/>
      <c r="AA341" s="32"/>
      <c r="AB341" s="32"/>
      <c r="AC341" s="32"/>
      <c r="AD341" s="32"/>
      <c r="AE341"/>
      <c r="AF341"/>
      <c r="AG341"/>
      <c r="AH341" s="32"/>
      <c r="AI341" s="32"/>
      <c r="AJ341" s="32"/>
      <c r="AK341"/>
      <c r="AL341"/>
      <c r="AM341"/>
      <c r="AN341"/>
      <c r="AO341" s="32"/>
      <c r="AP341" s="32"/>
      <c r="AQ341" s="32"/>
      <c r="AR341" s="32"/>
      <c r="AS341" s="32"/>
      <c r="AT341" s="32"/>
      <c r="AU341" s="32"/>
      <c r="AV341" s="32"/>
      <c r="AW341" s="32"/>
      <c r="AX341"/>
      <c r="AY341"/>
      <c r="AZ341"/>
      <c r="BA341" s="32"/>
      <c r="BB341" s="32"/>
      <c r="BC341" s="32"/>
      <c r="BD341"/>
      <c r="BE341"/>
      <c r="BF341"/>
      <c r="BG341" s="25"/>
      <c r="BH341" s="32"/>
      <c r="BI341" s="32"/>
      <c r="BJ341" s="32"/>
      <c r="BK341" s="32"/>
      <c r="BL341" s="32"/>
      <c r="BM341" s="32"/>
      <c r="BN341" s="32"/>
      <c r="BO341" s="32"/>
      <c r="BP341" s="32"/>
      <c r="BQ341"/>
      <c r="BR341"/>
      <c r="BS341"/>
      <c r="BT341" s="32"/>
      <c r="BU341" s="32"/>
      <c r="BV341" s="32"/>
      <c r="BW341"/>
      <c r="BX341"/>
      <c r="BY341"/>
      <c r="BZ341" s="25"/>
      <c r="CA341" s="32"/>
      <c r="CB341" s="32"/>
      <c r="CC341" s="32"/>
      <c r="CD341" s="32"/>
      <c r="CE341" s="32"/>
      <c r="CF341" s="32"/>
      <c r="CG341" s="32"/>
      <c r="CH341" s="32"/>
      <c r="CI341" s="32"/>
      <c r="CJ341"/>
      <c r="CK341"/>
      <c r="CL341"/>
      <c r="CM341" s="32"/>
      <c r="CN341" s="32"/>
      <c r="CO341" s="32"/>
      <c r="CP341"/>
      <c r="CQ341"/>
      <c r="CR341"/>
      <c r="CS341"/>
      <c r="CT341" s="19"/>
      <c r="CU341" s="19"/>
      <c r="CV341" s="19"/>
      <c r="CW341" s="19"/>
      <c r="CX341" s="19"/>
      <c r="CY341" s="19"/>
      <c r="CZ341" s="19"/>
      <c r="DA341" s="19"/>
    </row>
    <row r="342" spans="2:105" s="18" customFormat="1" x14ac:dyDescent="0.3">
      <c r="B342" s="13"/>
      <c r="C342" s="13"/>
      <c r="D342" s="24"/>
      <c r="E342" s="24"/>
      <c r="F342" s="24"/>
      <c r="G342" s="24"/>
      <c r="H342" s="13"/>
      <c r="I342" s="13"/>
      <c r="J342" s="2"/>
      <c r="K342" s="14"/>
      <c r="L342" s="14"/>
      <c r="M342" s="16"/>
      <c r="N342" s="17"/>
      <c r="O342" s="14"/>
      <c r="P342" s="16"/>
      <c r="Q342" s="16"/>
      <c r="R342" s="17"/>
      <c r="U342" s="19"/>
      <c r="V342" s="32"/>
      <c r="W342" s="32"/>
      <c r="X342" s="32"/>
      <c r="Y342" s="32"/>
      <c r="Z342" s="32"/>
      <c r="AA342" s="32"/>
      <c r="AB342" s="32"/>
      <c r="AC342" s="32"/>
      <c r="AD342" s="32"/>
      <c r="AE342"/>
      <c r="AF342"/>
      <c r="AG342"/>
      <c r="AH342" s="32"/>
      <c r="AI342" s="32"/>
      <c r="AJ342" s="32"/>
      <c r="AK342"/>
      <c r="AL342"/>
      <c r="AM342"/>
      <c r="AN342"/>
      <c r="AO342" s="32"/>
      <c r="AP342" s="32"/>
      <c r="AQ342" s="32"/>
      <c r="AR342" s="32"/>
      <c r="AS342" s="32"/>
      <c r="AT342" s="32"/>
      <c r="AU342" s="32"/>
      <c r="AV342" s="32"/>
      <c r="AW342" s="32"/>
      <c r="AX342"/>
      <c r="AY342"/>
      <c r="AZ342"/>
      <c r="BA342" s="32"/>
      <c r="BB342" s="32"/>
      <c r="BC342" s="32"/>
      <c r="BD342"/>
      <c r="BE342"/>
      <c r="BF342"/>
      <c r="BG342" s="25"/>
      <c r="BH342" s="32"/>
      <c r="BI342" s="32"/>
      <c r="BJ342" s="32"/>
      <c r="BK342" s="32"/>
      <c r="BL342" s="32"/>
      <c r="BM342" s="32"/>
      <c r="BN342" s="32"/>
      <c r="BO342" s="32"/>
      <c r="BP342" s="32"/>
      <c r="BQ342"/>
      <c r="BR342"/>
      <c r="BS342"/>
      <c r="BT342" s="32"/>
      <c r="BU342" s="32"/>
      <c r="BV342" s="32"/>
      <c r="BW342"/>
      <c r="BX342"/>
      <c r="BY342"/>
      <c r="BZ342" s="25"/>
      <c r="CA342" s="32"/>
      <c r="CB342" s="32"/>
      <c r="CC342" s="32"/>
      <c r="CD342" s="32"/>
      <c r="CE342" s="32"/>
      <c r="CF342" s="32"/>
      <c r="CG342" s="32"/>
      <c r="CH342" s="32"/>
      <c r="CI342" s="32"/>
      <c r="CJ342"/>
      <c r="CK342"/>
      <c r="CL342"/>
      <c r="CM342" s="32"/>
      <c r="CN342" s="32"/>
      <c r="CO342" s="32"/>
      <c r="CP342"/>
      <c r="CQ342"/>
      <c r="CR342"/>
      <c r="CS342"/>
      <c r="CT342" s="19"/>
      <c r="CU342" s="19"/>
      <c r="CV342" s="19"/>
      <c r="CW342" s="19"/>
      <c r="CX342" s="19"/>
      <c r="CY342" s="19"/>
      <c r="CZ342" s="19"/>
      <c r="DA342" s="19"/>
    </row>
    <row r="343" spans="2:105" s="18" customFormat="1" x14ac:dyDescent="0.3">
      <c r="B343" s="13"/>
      <c r="C343" s="13"/>
      <c r="D343" s="24"/>
      <c r="E343" s="24"/>
      <c r="F343" s="24"/>
      <c r="G343" s="24"/>
      <c r="H343" s="13"/>
      <c r="I343" s="13"/>
      <c r="J343" s="2"/>
      <c r="K343" s="14"/>
      <c r="L343" s="14"/>
      <c r="M343" s="16"/>
      <c r="N343" s="17"/>
      <c r="O343" s="14"/>
      <c r="P343" s="16"/>
      <c r="Q343" s="16"/>
      <c r="R343" s="17"/>
      <c r="U343" s="19"/>
      <c r="V343" s="32"/>
      <c r="W343" s="32"/>
      <c r="X343" s="32"/>
      <c r="Y343" s="32"/>
      <c r="Z343" s="32"/>
      <c r="AA343" s="32"/>
      <c r="AB343" s="32"/>
      <c r="AC343" s="32"/>
      <c r="AD343" s="32"/>
      <c r="AE343"/>
      <c r="AF343"/>
      <c r="AG343"/>
      <c r="AH343" s="32"/>
      <c r="AI343" s="32"/>
      <c r="AJ343" s="32"/>
      <c r="AK343"/>
      <c r="AL343"/>
      <c r="AM343"/>
      <c r="AN343"/>
      <c r="AO343" s="32"/>
      <c r="AP343" s="32"/>
      <c r="AQ343" s="32"/>
      <c r="AR343" s="32"/>
      <c r="AS343" s="32"/>
      <c r="AT343" s="32"/>
      <c r="AU343" s="32"/>
      <c r="AV343" s="32"/>
      <c r="AW343" s="32"/>
      <c r="AX343"/>
      <c r="AY343"/>
      <c r="AZ343"/>
      <c r="BA343" s="32"/>
      <c r="BB343" s="32"/>
      <c r="BC343" s="32"/>
      <c r="BD343"/>
      <c r="BE343"/>
      <c r="BF343"/>
      <c r="BG343" s="25"/>
      <c r="BH343" s="32"/>
      <c r="BI343" s="32"/>
      <c r="BJ343" s="32"/>
      <c r="BK343" s="32"/>
      <c r="BL343" s="32"/>
      <c r="BM343" s="32"/>
      <c r="BN343" s="32"/>
      <c r="BO343" s="32"/>
      <c r="BP343" s="32"/>
      <c r="BQ343"/>
      <c r="BR343"/>
      <c r="BS343"/>
      <c r="BT343" s="32"/>
      <c r="BU343" s="32"/>
      <c r="BV343" s="32"/>
      <c r="BW343"/>
      <c r="BX343"/>
      <c r="BY343"/>
      <c r="BZ343" s="25"/>
      <c r="CA343" s="32"/>
      <c r="CB343" s="32"/>
      <c r="CC343" s="32"/>
      <c r="CD343" s="32"/>
      <c r="CE343" s="32"/>
      <c r="CF343" s="32"/>
      <c r="CG343" s="32"/>
      <c r="CH343" s="32"/>
      <c r="CI343" s="32"/>
      <c r="CJ343"/>
      <c r="CK343"/>
      <c r="CL343"/>
      <c r="CM343" s="32"/>
      <c r="CN343" s="32"/>
      <c r="CO343" s="32"/>
      <c r="CP343"/>
      <c r="CQ343"/>
      <c r="CR343"/>
      <c r="CS343"/>
      <c r="CT343" s="19"/>
      <c r="CU343" s="19"/>
      <c r="CV343" s="19"/>
      <c r="CW343" s="19"/>
      <c r="CX343" s="19"/>
      <c r="CY343" s="19"/>
      <c r="CZ343" s="19"/>
      <c r="DA343" s="19"/>
    </row>
    <row r="344" spans="2:105" s="18" customFormat="1" x14ac:dyDescent="0.3">
      <c r="B344" s="13"/>
      <c r="C344" s="13"/>
      <c r="D344" s="24"/>
      <c r="E344" s="24"/>
      <c r="F344" s="24"/>
      <c r="G344" s="24"/>
      <c r="H344" s="13"/>
      <c r="I344" s="13"/>
      <c r="J344" s="2"/>
      <c r="K344" s="14"/>
      <c r="L344" s="14"/>
      <c r="M344" s="16"/>
      <c r="N344" s="17"/>
      <c r="O344" s="14"/>
      <c r="P344" s="16"/>
      <c r="Q344" s="16"/>
      <c r="R344" s="17"/>
      <c r="U344" s="19"/>
      <c r="V344" s="32"/>
      <c r="W344" s="32"/>
      <c r="X344" s="32"/>
      <c r="Y344" s="32"/>
      <c r="Z344" s="32"/>
      <c r="AA344" s="32"/>
      <c r="AB344" s="32"/>
      <c r="AC344" s="32"/>
      <c r="AD344" s="32"/>
      <c r="AE344"/>
      <c r="AF344"/>
      <c r="AG344"/>
      <c r="AH344" s="32"/>
      <c r="AI344" s="32"/>
      <c r="AJ344" s="32"/>
      <c r="AK344"/>
      <c r="AL344"/>
      <c r="AM344"/>
      <c r="AN344"/>
      <c r="AO344" s="32"/>
      <c r="AP344" s="32"/>
      <c r="AQ344" s="32"/>
      <c r="AR344" s="32"/>
      <c r="AS344" s="32"/>
      <c r="AT344" s="32"/>
      <c r="AU344" s="32"/>
      <c r="AV344" s="32"/>
      <c r="AW344" s="32"/>
      <c r="AX344"/>
      <c r="AY344"/>
      <c r="AZ344"/>
      <c r="BA344" s="32"/>
      <c r="BB344" s="32"/>
      <c r="BC344" s="32"/>
      <c r="BD344"/>
      <c r="BE344"/>
      <c r="BF344"/>
      <c r="BG344" s="25"/>
      <c r="BH344" s="32"/>
      <c r="BI344" s="32"/>
      <c r="BJ344" s="32"/>
      <c r="BK344" s="32"/>
      <c r="BL344" s="32"/>
      <c r="BM344" s="32"/>
      <c r="BN344" s="32"/>
      <c r="BO344" s="32"/>
      <c r="BP344" s="32"/>
      <c r="BQ344"/>
      <c r="BR344"/>
      <c r="BS344"/>
      <c r="BT344" s="32"/>
      <c r="BU344" s="32"/>
      <c r="BV344" s="32"/>
      <c r="BW344"/>
      <c r="BX344"/>
      <c r="BY344"/>
      <c r="BZ344" s="25"/>
      <c r="CA344" s="32"/>
      <c r="CB344" s="32"/>
      <c r="CC344" s="32"/>
      <c r="CD344" s="32"/>
      <c r="CE344" s="32"/>
      <c r="CF344" s="32"/>
      <c r="CG344" s="32"/>
      <c r="CH344" s="32"/>
      <c r="CI344" s="32"/>
      <c r="CJ344"/>
      <c r="CK344"/>
      <c r="CL344"/>
      <c r="CM344" s="32"/>
      <c r="CN344" s="32"/>
      <c r="CO344" s="32"/>
      <c r="CP344"/>
      <c r="CQ344"/>
      <c r="CR344"/>
      <c r="CS344"/>
      <c r="CT344" s="19"/>
      <c r="CU344" s="19"/>
      <c r="CV344" s="19"/>
      <c r="CW344" s="19"/>
      <c r="CX344" s="19"/>
      <c r="CY344" s="19"/>
      <c r="CZ344" s="19"/>
      <c r="DA344" s="19"/>
    </row>
    <row r="345" spans="2:105" s="18" customFormat="1" x14ac:dyDescent="0.3">
      <c r="B345" s="13"/>
      <c r="C345" s="13"/>
      <c r="D345" s="24"/>
      <c r="E345" s="24"/>
      <c r="F345" s="24"/>
      <c r="G345" s="24"/>
      <c r="H345" s="13"/>
      <c r="I345" s="13"/>
      <c r="J345" s="2"/>
      <c r="K345" s="14"/>
      <c r="L345" s="14"/>
      <c r="M345" s="16"/>
      <c r="N345" s="17"/>
      <c r="O345" s="14"/>
      <c r="P345" s="16"/>
      <c r="Q345" s="16"/>
      <c r="R345" s="17"/>
      <c r="U345" s="19"/>
      <c r="V345" s="32"/>
      <c r="W345" s="32"/>
      <c r="X345" s="32"/>
      <c r="Y345" s="32"/>
      <c r="Z345" s="32"/>
      <c r="AA345" s="32"/>
      <c r="AB345" s="32"/>
      <c r="AC345" s="32"/>
      <c r="AD345" s="32"/>
      <c r="AE345"/>
      <c r="AF345"/>
      <c r="AG345"/>
      <c r="AH345" s="32"/>
      <c r="AI345" s="32"/>
      <c r="AJ345" s="32"/>
      <c r="AK345"/>
      <c r="AL345"/>
      <c r="AM345"/>
      <c r="AN345"/>
      <c r="AO345" s="32"/>
      <c r="AP345" s="32"/>
      <c r="AQ345" s="32"/>
      <c r="AR345" s="32"/>
      <c r="AS345" s="32"/>
      <c r="AT345" s="32"/>
      <c r="AU345" s="32"/>
      <c r="AV345" s="32"/>
      <c r="AW345" s="32"/>
      <c r="AX345"/>
      <c r="AY345"/>
      <c r="AZ345"/>
      <c r="BA345" s="32"/>
      <c r="BB345" s="32"/>
      <c r="BC345" s="32"/>
      <c r="BD345"/>
      <c r="BE345"/>
      <c r="BF345"/>
      <c r="BG345" s="25"/>
      <c r="BH345" s="32"/>
      <c r="BI345" s="32"/>
      <c r="BJ345" s="32"/>
      <c r="BK345" s="32"/>
      <c r="BL345" s="32"/>
      <c r="BM345" s="32"/>
      <c r="BN345" s="32"/>
      <c r="BO345" s="32"/>
      <c r="BP345" s="32"/>
      <c r="BQ345"/>
      <c r="BR345"/>
      <c r="BS345"/>
      <c r="BT345" s="32"/>
      <c r="BU345" s="32"/>
      <c r="BV345" s="32"/>
      <c r="BW345"/>
      <c r="BX345"/>
      <c r="BY345"/>
      <c r="BZ345" s="25"/>
      <c r="CA345" s="32"/>
      <c r="CB345" s="32"/>
      <c r="CC345" s="32"/>
      <c r="CD345" s="32"/>
      <c r="CE345" s="32"/>
      <c r="CF345" s="32"/>
      <c r="CG345" s="32"/>
      <c r="CH345" s="32"/>
      <c r="CI345" s="32"/>
      <c r="CJ345"/>
      <c r="CK345"/>
      <c r="CL345"/>
      <c r="CM345" s="32"/>
      <c r="CN345" s="32"/>
      <c r="CO345" s="32"/>
      <c r="CP345"/>
      <c r="CQ345"/>
      <c r="CR345"/>
      <c r="CS345"/>
      <c r="CT345" s="19"/>
      <c r="CU345" s="19"/>
      <c r="CV345" s="19"/>
      <c r="CW345" s="19"/>
      <c r="CX345" s="19"/>
      <c r="CY345" s="19"/>
      <c r="CZ345" s="19"/>
      <c r="DA345" s="19"/>
    </row>
    <row r="346" spans="2:105" s="18" customFormat="1" x14ac:dyDescent="0.3">
      <c r="B346" s="13"/>
      <c r="C346" s="13"/>
      <c r="D346" s="24"/>
      <c r="E346" s="24"/>
      <c r="F346" s="24"/>
      <c r="G346" s="24"/>
      <c r="H346" s="13"/>
      <c r="I346" s="13"/>
      <c r="J346" s="2"/>
      <c r="K346" s="14"/>
      <c r="L346" s="14"/>
      <c r="M346" s="16"/>
      <c r="N346" s="17"/>
      <c r="O346" s="14"/>
      <c r="P346" s="16"/>
      <c r="Q346" s="16"/>
      <c r="R346" s="17"/>
      <c r="U346" s="19"/>
      <c r="V346" s="32"/>
      <c r="W346" s="32"/>
      <c r="X346" s="32"/>
      <c r="Y346" s="32"/>
      <c r="Z346" s="32"/>
      <c r="AA346" s="32"/>
      <c r="AB346" s="32"/>
      <c r="AC346" s="32"/>
      <c r="AD346" s="32"/>
      <c r="AE346"/>
      <c r="AF346"/>
      <c r="AG346"/>
      <c r="AH346" s="32"/>
      <c r="AI346" s="32"/>
      <c r="AJ346" s="32"/>
      <c r="AK346"/>
      <c r="AL346"/>
      <c r="AM346"/>
      <c r="AN346"/>
      <c r="AO346" s="32"/>
      <c r="AP346" s="32"/>
      <c r="AQ346" s="32"/>
      <c r="AR346" s="32"/>
      <c r="AS346" s="32"/>
      <c r="AT346" s="32"/>
      <c r="AU346" s="32"/>
      <c r="AV346" s="32"/>
      <c r="AW346" s="32"/>
      <c r="AX346"/>
      <c r="AY346"/>
      <c r="AZ346"/>
      <c r="BA346" s="32"/>
      <c r="BB346" s="32"/>
      <c r="BC346" s="32"/>
      <c r="BD346"/>
      <c r="BE346"/>
      <c r="BF346"/>
      <c r="BG346" s="25"/>
      <c r="BH346" s="32"/>
      <c r="BI346" s="32"/>
      <c r="BJ346" s="32"/>
      <c r="BK346" s="32"/>
      <c r="BL346" s="32"/>
      <c r="BM346" s="32"/>
      <c r="BN346" s="32"/>
      <c r="BO346" s="32"/>
      <c r="BP346" s="32"/>
      <c r="BQ346"/>
      <c r="BR346"/>
      <c r="BS346"/>
      <c r="BT346" s="32"/>
      <c r="BU346" s="32"/>
      <c r="BV346" s="32"/>
      <c r="BW346"/>
      <c r="BX346"/>
      <c r="BY346"/>
      <c r="BZ346" s="25"/>
      <c r="CA346" s="32"/>
      <c r="CB346" s="32"/>
      <c r="CC346" s="32"/>
      <c r="CD346" s="32"/>
      <c r="CE346" s="32"/>
      <c r="CF346" s="32"/>
      <c r="CG346" s="32"/>
      <c r="CH346" s="32"/>
      <c r="CI346" s="32"/>
      <c r="CJ346"/>
      <c r="CK346"/>
      <c r="CL346"/>
      <c r="CM346" s="32"/>
      <c r="CN346" s="32"/>
      <c r="CO346" s="32"/>
      <c r="CP346"/>
      <c r="CQ346"/>
      <c r="CR346"/>
      <c r="CS346"/>
      <c r="CT346" s="19"/>
      <c r="CU346" s="19"/>
      <c r="CV346" s="19"/>
      <c r="CW346" s="19"/>
      <c r="CX346" s="19"/>
      <c r="CY346" s="19"/>
      <c r="CZ346" s="19"/>
      <c r="DA346" s="19"/>
    </row>
    <row r="347" spans="2:105" s="18" customFormat="1" x14ac:dyDescent="0.3">
      <c r="B347" s="13"/>
      <c r="C347" s="13"/>
      <c r="D347" s="24"/>
      <c r="E347" s="24"/>
      <c r="F347" s="24"/>
      <c r="G347" s="24"/>
      <c r="H347" s="13"/>
      <c r="I347" s="13"/>
      <c r="J347" s="2"/>
      <c r="K347" s="14"/>
      <c r="L347" s="14"/>
      <c r="M347" s="16"/>
      <c r="N347" s="17"/>
      <c r="O347" s="14"/>
      <c r="P347" s="16"/>
      <c r="Q347" s="16"/>
      <c r="R347" s="17"/>
      <c r="U347" s="19"/>
      <c r="V347" s="32"/>
      <c r="W347" s="32"/>
      <c r="X347" s="32"/>
      <c r="Y347" s="32"/>
      <c r="Z347" s="32"/>
      <c r="AA347" s="32"/>
      <c r="AB347" s="32"/>
      <c r="AC347" s="32"/>
      <c r="AD347" s="32"/>
      <c r="AE347"/>
      <c r="AF347"/>
      <c r="AG347"/>
      <c r="AH347" s="32"/>
      <c r="AI347" s="32"/>
      <c r="AJ347" s="32"/>
      <c r="AK347"/>
      <c r="AL347"/>
      <c r="AM347"/>
      <c r="AN347"/>
      <c r="AO347" s="32"/>
      <c r="AP347" s="32"/>
      <c r="AQ347" s="32"/>
      <c r="AR347" s="32"/>
      <c r="AS347" s="32"/>
      <c r="AT347" s="32"/>
      <c r="AU347" s="32"/>
      <c r="AV347" s="32"/>
      <c r="AW347" s="32"/>
      <c r="AX347"/>
      <c r="AY347"/>
      <c r="AZ347"/>
      <c r="BA347" s="32"/>
      <c r="BB347" s="32"/>
      <c r="BC347" s="32"/>
      <c r="BD347"/>
      <c r="BE347"/>
      <c r="BF347"/>
      <c r="BG347" s="25"/>
      <c r="BH347" s="32"/>
      <c r="BI347" s="32"/>
      <c r="BJ347" s="32"/>
      <c r="BK347" s="32"/>
      <c r="BL347" s="32"/>
      <c r="BM347" s="32"/>
      <c r="BN347" s="32"/>
      <c r="BO347" s="32"/>
      <c r="BP347" s="32"/>
      <c r="BQ347"/>
      <c r="BR347"/>
      <c r="BS347"/>
      <c r="BT347" s="32"/>
      <c r="BU347" s="32"/>
      <c r="BV347" s="32"/>
      <c r="BW347"/>
      <c r="BX347"/>
      <c r="BY347"/>
      <c r="BZ347" s="25"/>
      <c r="CA347" s="32"/>
      <c r="CB347" s="32"/>
      <c r="CC347" s="32"/>
      <c r="CD347" s="32"/>
      <c r="CE347" s="32"/>
      <c r="CF347" s="32"/>
      <c r="CG347" s="32"/>
      <c r="CH347" s="32"/>
      <c r="CI347" s="32"/>
      <c r="CJ347"/>
      <c r="CK347"/>
      <c r="CL347"/>
      <c r="CM347" s="32"/>
      <c r="CN347" s="32"/>
      <c r="CO347" s="32"/>
      <c r="CP347"/>
      <c r="CQ347"/>
      <c r="CR347"/>
      <c r="CS347"/>
      <c r="CT347" s="19"/>
      <c r="CU347" s="19"/>
      <c r="CV347" s="19"/>
      <c r="CW347" s="19"/>
      <c r="CX347" s="19"/>
      <c r="CY347" s="19"/>
      <c r="CZ347" s="19"/>
      <c r="DA347" s="19"/>
    </row>
    <row r="348" spans="2:105" s="18" customFormat="1" x14ac:dyDescent="0.3">
      <c r="B348" s="13"/>
      <c r="C348" s="13"/>
      <c r="D348" s="24"/>
      <c r="E348" s="24"/>
      <c r="F348" s="24"/>
      <c r="G348" s="24"/>
      <c r="H348" s="13"/>
      <c r="I348" s="13"/>
      <c r="J348" s="2"/>
      <c r="K348" s="14"/>
      <c r="L348" s="14"/>
      <c r="M348" s="16"/>
      <c r="N348" s="17"/>
      <c r="O348" s="14"/>
      <c r="P348" s="16"/>
      <c r="Q348" s="16"/>
      <c r="R348" s="17"/>
      <c r="U348" s="19"/>
      <c r="V348" s="32"/>
      <c r="W348" s="32"/>
      <c r="X348" s="32"/>
      <c r="Y348" s="32"/>
      <c r="Z348" s="32"/>
      <c r="AA348" s="32"/>
      <c r="AB348" s="32"/>
      <c r="AC348" s="32"/>
      <c r="AD348" s="32"/>
      <c r="AE348"/>
      <c r="AF348"/>
      <c r="AG348"/>
      <c r="AH348" s="32"/>
      <c r="AI348" s="32"/>
      <c r="AJ348" s="32"/>
      <c r="AK348"/>
      <c r="AL348"/>
      <c r="AM348"/>
      <c r="AN348"/>
      <c r="AO348" s="32"/>
      <c r="AP348" s="32"/>
      <c r="AQ348" s="32"/>
      <c r="AR348" s="32"/>
      <c r="AS348" s="32"/>
      <c r="AT348" s="32"/>
      <c r="AU348" s="32"/>
      <c r="AV348" s="32"/>
      <c r="AW348" s="32"/>
      <c r="AX348"/>
      <c r="AY348"/>
      <c r="AZ348"/>
      <c r="BA348" s="32"/>
      <c r="BB348" s="32"/>
      <c r="BC348" s="32"/>
      <c r="BD348"/>
      <c r="BE348"/>
      <c r="BF348"/>
      <c r="BG348" s="25"/>
      <c r="BH348" s="32"/>
      <c r="BI348" s="32"/>
      <c r="BJ348" s="32"/>
      <c r="BK348" s="32"/>
      <c r="BL348" s="32"/>
      <c r="BM348" s="32"/>
      <c r="BN348" s="32"/>
      <c r="BO348" s="32"/>
      <c r="BP348" s="32"/>
      <c r="BQ348"/>
      <c r="BR348"/>
      <c r="BS348"/>
      <c r="BT348" s="32"/>
      <c r="BU348" s="32"/>
      <c r="BV348" s="32"/>
      <c r="BW348"/>
      <c r="BX348"/>
      <c r="BY348"/>
      <c r="BZ348" s="25"/>
      <c r="CA348" s="32"/>
      <c r="CB348" s="32"/>
      <c r="CC348" s="32"/>
      <c r="CD348" s="32"/>
      <c r="CE348" s="32"/>
      <c r="CF348" s="32"/>
      <c r="CG348" s="32"/>
      <c r="CH348" s="32"/>
      <c r="CI348" s="32"/>
      <c r="CJ348"/>
      <c r="CK348"/>
      <c r="CL348"/>
      <c r="CM348" s="32"/>
      <c r="CN348" s="32"/>
      <c r="CO348" s="32"/>
      <c r="CP348"/>
      <c r="CQ348"/>
      <c r="CR348"/>
      <c r="CS348"/>
      <c r="CT348" s="19"/>
      <c r="CU348" s="19"/>
      <c r="CV348" s="19"/>
      <c r="CW348" s="19"/>
      <c r="CX348" s="19"/>
      <c r="CY348" s="19"/>
      <c r="CZ348" s="19"/>
      <c r="DA348" s="19"/>
    </row>
    <row r="349" spans="2:105" s="18" customFormat="1" x14ac:dyDescent="0.3">
      <c r="B349" s="13"/>
      <c r="C349" s="13"/>
      <c r="D349" s="24"/>
      <c r="E349" s="24"/>
      <c r="F349" s="24"/>
      <c r="G349" s="24"/>
      <c r="H349" s="13"/>
      <c r="I349" s="13"/>
      <c r="J349" s="2"/>
      <c r="K349" s="14"/>
      <c r="L349" s="14"/>
      <c r="M349" s="16"/>
      <c r="N349" s="17"/>
      <c r="O349" s="14"/>
      <c r="P349" s="16"/>
      <c r="Q349" s="16"/>
      <c r="R349" s="17"/>
      <c r="U349" s="19"/>
      <c r="V349" s="32"/>
      <c r="W349" s="32"/>
      <c r="X349" s="32"/>
      <c r="Y349" s="32"/>
      <c r="Z349" s="32"/>
      <c r="AA349" s="32"/>
      <c r="AB349" s="32"/>
      <c r="AC349" s="32"/>
      <c r="AD349" s="32"/>
      <c r="AE349"/>
      <c r="AF349"/>
      <c r="AG349"/>
      <c r="AH349" s="32"/>
      <c r="AI349" s="32"/>
      <c r="AJ349" s="32"/>
      <c r="AK349"/>
      <c r="AL349"/>
      <c r="AM349"/>
      <c r="AN349"/>
      <c r="AO349" s="32"/>
      <c r="AP349" s="32"/>
      <c r="AQ349" s="32"/>
      <c r="AR349" s="32"/>
      <c r="AS349" s="32"/>
      <c r="AT349" s="32"/>
      <c r="AU349" s="32"/>
      <c r="AV349" s="32"/>
      <c r="AW349" s="32"/>
      <c r="AX349"/>
      <c r="AY349"/>
      <c r="AZ349"/>
      <c r="BA349" s="32"/>
      <c r="BB349" s="32"/>
      <c r="BC349" s="32"/>
      <c r="BD349"/>
      <c r="BE349"/>
      <c r="BF349"/>
      <c r="BG349" s="25"/>
      <c r="BH349" s="32"/>
      <c r="BI349" s="32"/>
      <c r="BJ349" s="32"/>
      <c r="BK349" s="32"/>
      <c r="BL349" s="32"/>
      <c r="BM349" s="32"/>
      <c r="BN349" s="32"/>
      <c r="BO349" s="32"/>
      <c r="BP349" s="32"/>
      <c r="BQ349"/>
      <c r="BR349"/>
      <c r="BS349"/>
      <c r="BT349" s="32"/>
      <c r="BU349" s="32"/>
      <c r="BV349" s="32"/>
      <c r="BW349"/>
      <c r="BX349"/>
      <c r="BY349"/>
      <c r="BZ349" s="25"/>
      <c r="CA349" s="32"/>
      <c r="CB349" s="32"/>
      <c r="CC349" s="32"/>
      <c r="CD349" s="32"/>
      <c r="CE349" s="32"/>
      <c r="CF349" s="32"/>
      <c r="CG349" s="32"/>
      <c r="CH349" s="32"/>
      <c r="CI349" s="32"/>
      <c r="CJ349"/>
      <c r="CK349"/>
      <c r="CL349"/>
      <c r="CM349" s="32"/>
      <c r="CN349" s="32"/>
      <c r="CO349" s="32"/>
      <c r="CP349"/>
      <c r="CQ349"/>
      <c r="CR349"/>
      <c r="CS349"/>
      <c r="CT349" s="19"/>
      <c r="CU349" s="19"/>
      <c r="CV349" s="19"/>
      <c r="CW349" s="19"/>
      <c r="CX349" s="19"/>
      <c r="CY349" s="19"/>
      <c r="CZ349" s="19"/>
      <c r="DA349" s="19"/>
    </row>
    <row r="350" spans="2:105" s="18" customFormat="1" x14ac:dyDescent="0.3">
      <c r="B350" s="13"/>
      <c r="C350" s="13"/>
      <c r="D350" s="24"/>
      <c r="E350" s="24"/>
      <c r="F350" s="24"/>
      <c r="G350" s="24"/>
      <c r="H350" s="13"/>
      <c r="I350" s="13"/>
      <c r="J350" s="2"/>
      <c r="K350" s="14"/>
      <c r="L350" s="14"/>
      <c r="M350" s="16"/>
      <c r="N350" s="17"/>
      <c r="O350" s="14"/>
      <c r="P350" s="16"/>
      <c r="Q350" s="16"/>
      <c r="R350" s="17"/>
      <c r="U350" s="19"/>
      <c r="V350" s="32"/>
      <c r="W350" s="32"/>
      <c r="X350" s="32"/>
      <c r="Y350" s="32"/>
      <c r="Z350" s="32"/>
      <c r="AA350" s="32"/>
      <c r="AB350" s="32"/>
      <c r="AC350" s="32"/>
      <c r="AD350" s="32"/>
      <c r="AE350"/>
      <c r="AF350"/>
      <c r="AG350"/>
      <c r="AH350" s="32"/>
      <c r="AI350" s="32"/>
      <c r="AJ350" s="32"/>
      <c r="AK350"/>
      <c r="AL350"/>
      <c r="AM350"/>
      <c r="AN350"/>
      <c r="AO350" s="32"/>
      <c r="AP350" s="32"/>
      <c r="AQ350" s="32"/>
      <c r="AR350" s="32"/>
      <c r="AS350" s="32"/>
      <c r="AT350" s="32"/>
      <c r="AU350" s="32"/>
      <c r="AV350" s="32"/>
      <c r="AW350" s="32"/>
      <c r="AX350"/>
      <c r="AY350"/>
      <c r="AZ350"/>
      <c r="BA350" s="32"/>
      <c r="BB350" s="32"/>
      <c r="BC350" s="32"/>
      <c r="BD350"/>
      <c r="BE350"/>
      <c r="BF350"/>
      <c r="BG350" s="25"/>
      <c r="BH350" s="32"/>
      <c r="BI350" s="32"/>
      <c r="BJ350" s="32"/>
      <c r="BK350" s="32"/>
      <c r="BL350" s="32"/>
      <c r="BM350" s="32"/>
      <c r="BN350" s="32"/>
      <c r="BO350" s="32"/>
      <c r="BP350" s="32"/>
      <c r="BQ350"/>
      <c r="BR350"/>
      <c r="BS350"/>
      <c r="BT350" s="32"/>
      <c r="BU350" s="32"/>
      <c r="BV350" s="32"/>
      <c r="BW350"/>
      <c r="BX350"/>
      <c r="BY350"/>
      <c r="BZ350" s="25"/>
      <c r="CA350" s="32"/>
      <c r="CB350" s="32"/>
      <c r="CC350" s="32"/>
      <c r="CD350" s="32"/>
      <c r="CE350" s="32"/>
      <c r="CF350" s="32"/>
      <c r="CG350" s="32"/>
      <c r="CH350" s="32"/>
      <c r="CI350" s="32"/>
      <c r="CJ350"/>
      <c r="CK350"/>
      <c r="CL350"/>
      <c r="CM350" s="32"/>
      <c r="CN350" s="32"/>
      <c r="CO350" s="32"/>
      <c r="CP350"/>
      <c r="CQ350"/>
      <c r="CR350"/>
      <c r="CS350"/>
      <c r="CT350" s="19"/>
      <c r="CU350" s="19"/>
      <c r="CV350" s="19"/>
      <c r="CW350" s="19"/>
      <c r="CX350" s="19"/>
      <c r="CY350" s="19"/>
      <c r="CZ350" s="19"/>
      <c r="DA350" s="19"/>
    </row>
    <row r="351" spans="2:105" s="18" customFormat="1" x14ac:dyDescent="0.3">
      <c r="B351" s="13"/>
      <c r="C351" s="13"/>
      <c r="D351" s="24"/>
      <c r="E351" s="24"/>
      <c r="F351" s="24"/>
      <c r="G351" s="24"/>
      <c r="H351" s="13"/>
      <c r="I351" s="13"/>
      <c r="J351" s="2"/>
      <c r="K351" s="14"/>
      <c r="L351" s="14"/>
      <c r="M351" s="16"/>
      <c r="N351" s="17"/>
      <c r="O351" s="14"/>
      <c r="P351" s="16"/>
      <c r="Q351" s="16"/>
      <c r="R351" s="17"/>
      <c r="U351" s="19"/>
      <c r="V351" s="32"/>
      <c r="W351" s="32"/>
      <c r="X351" s="32"/>
      <c r="Y351" s="32"/>
      <c r="Z351" s="32"/>
      <c r="AA351" s="32"/>
      <c r="AB351" s="32"/>
      <c r="AC351" s="32"/>
      <c r="AD351" s="32"/>
      <c r="AE351"/>
      <c r="AF351"/>
      <c r="AG351"/>
      <c r="AH351" s="32"/>
      <c r="AI351" s="32"/>
      <c r="AJ351" s="32"/>
      <c r="AK351"/>
      <c r="AL351"/>
      <c r="AM351"/>
      <c r="AN351"/>
      <c r="AO351" s="32"/>
      <c r="AP351" s="32"/>
      <c r="AQ351" s="32"/>
      <c r="AR351" s="32"/>
      <c r="AS351" s="32"/>
      <c r="AT351" s="32"/>
      <c r="AU351" s="32"/>
      <c r="AV351" s="32"/>
      <c r="AW351" s="32"/>
      <c r="AX351"/>
      <c r="AY351"/>
      <c r="AZ351"/>
      <c r="BA351" s="32"/>
      <c r="BB351" s="32"/>
      <c r="BC351" s="32"/>
      <c r="BD351"/>
      <c r="BE351"/>
      <c r="BF351"/>
      <c r="BG351" s="25"/>
      <c r="BH351" s="32"/>
      <c r="BI351" s="32"/>
      <c r="BJ351" s="32"/>
      <c r="BK351" s="32"/>
      <c r="BL351" s="32"/>
      <c r="BM351" s="32"/>
      <c r="BN351" s="32"/>
      <c r="BO351" s="32"/>
      <c r="BP351" s="32"/>
      <c r="BQ351"/>
      <c r="BR351"/>
      <c r="BS351"/>
      <c r="BT351" s="32"/>
      <c r="BU351" s="32"/>
      <c r="BV351" s="32"/>
      <c r="BW351"/>
      <c r="BX351"/>
      <c r="BY351"/>
      <c r="BZ351" s="25"/>
      <c r="CA351" s="32"/>
      <c r="CB351" s="32"/>
      <c r="CC351" s="32"/>
      <c r="CD351" s="32"/>
      <c r="CE351" s="32"/>
      <c r="CF351" s="32"/>
      <c r="CG351" s="32"/>
      <c r="CH351" s="32"/>
      <c r="CI351" s="32"/>
      <c r="CJ351"/>
      <c r="CK351"/>
      <c r="CL351"/>
      <c r="CM351" s="32"/>
      <c r="CN351" s="32"/>
      <c r="CO351" s="32"/>
      <c r="CP351"/>
      <c r="CQ351"/>
      <c r="CR351"/>
      <c r="CS351"/>
      <c r="CT351" s="19"/>
      <c r="CU351" s="19"/>
      <c r="CV351" s="19"/>
      <c r="CW351" s="19"/>
      <c r="CX351" s="19"/>
      <c r="CY351" s="19"/>
      <c r="CZ351" s="19"/>
      <c r="DA351" s="19"/>
    </row>
    <row r="352" spans="2:105" s="18" customFormat="1" x14ac:dyDescent="0.3">
      <c r="B352" s="13"/>
      <c r="C352" s="13"/>
      <c r="D352" s="24"/>
      <c r="E352" s="24"/>
      <c r="F352" s="24"/>
      <c r="G352" s="24"/>
      <c r="H352" s="13"/>
      <c r="I352" s="13"/>
      <c r="J352" s="2"/>
      <c r="K352" s="14"/>
      <c r="L352" s="14"/>
      <c r="M352" s="16"/>
      <c r="N352" s="17"/>
      <c r="O352" s="14"/>
      <c r="P352" s="16"/>
      <c r="Q352" s="16"/>
      <c r="R352" s="17"/>
      <c r="U352" s="19"/>
      <c r="V352" s="32"/>
      <c r="W352" s="32"/>
      <c r="X352" s="32"/>
      <c r="Y352" s="32"/>
      <c r="Z352" s="32"/>
      <c r="AA352" s="32"/>
      <c r="AB352" s="32"/>
      <c r="AC352" s="32"/>
      <c r="AD352" s="32"/>
      <c r="AE352"/>
      <c r="AF352"/>
      <c r="AG352"/>
      <c r="AH352" s="32"/>
      <c r="AI352" s="32"/>
      <c r="AJ352" s="32"/>
      <c r="AK352"/>
      <c r="AL352"/>
      <c r="AM352"/>
      <c r="AN352"/>
      <c r="AO352" s="32"/>
      <c r="AP352" s="32"/>
      <c r="AQ352" s="32"/>
      <c r="AR352" s="32"/>
      <c r="AS352" s="32"/>
      <c r="AT352" s="32"/>
      <c r="AU352" s="32"/>
      <c r="AV352" s="32"/>
      <c r="AW352" s="32"/>
      <c r="AX352"/>
      <c r="AY352"/>
      <c r="AZ352"/>
      <c r="BA352" s="32"/>
      <c r="BB352" s="32"/>
      <c r="BC352" s="32"/>
      <c r="BD352"/>
      <c r="BE352"/>
      <c r="BF352"/>
      <c r="BG352" s="25"/>
      <c r="BH352" s="32"/>
      <c r="BI352" s="32"/>
      <c r="BJ352" s="32"/>
      <c r="BK352" s="32"/>
      <c r="BL352" s="32"/>
      <c r="BM352" s="32"/>
      <c r="BN352" s="32"/>
      <c r="BO352" s="32"/>
      <c r="BP352" s="32"/>
      <c r="BQ352"/>
      <c r="BR352"/>
      <c r="BS352"/>
      <c r="BT352" s="32"/>
      <c r="BU352" s="32"/>
      <c r="BV352" s="32"/>
      <c r="BW352"/>
      <c r="BX352"/>
      <c r="BY352"/>
      <c r="BZ352" s="25"/>
      <c r="CA352" s="32"/>
      <c r="CB352" s="32"/>
      <c r="CC352" s="32"/>
      <c r="CD352" s="32"/>
      <c r="CE352" s="32"/>
      <c r="CF352" s="32"/>
      <c r="CG352" s="32"/>
      <c r="CH352" s="32"/>
      <c r="CI352" s="32"/>
      <c r="CJ352"/>
      <c r="CK352"/>
      <c r="CL352"/>
      <c r="CM352" s="32"/>
      <c r="CN352" s="32"/>
      <c r="CO352" s="32"/>
      <c r="CP352"/>
      <c r="CQ352"/>
      <c r="CR352"/>
      <c r="CS352"/>
      <c r="CT352" s="19"/>
      <c r="CU352" s="19"/>
      <c r="CV352" s="19"/>
      <c r="CW352" s="19"/>
      <c r="CX352" s="19"/>
      <c r="CY352" s="19"/>
      <c r="CZ352" s="19"/>
      <c r="DA352" s="19"/>
    </row>
    <row r="353" spans="2:105" s="18" customFormat="1" x14ac:dyDescent="0.3">
      <c r="B353" s="13"/>
      <c r="C353" s="13"/>
      <c r="D353" s="24"/>
      <c r="E353" s="24"/>
      <c r="F353" s="24"/>
      <c r="G353" s="24"/>
      <c r="H353" s="13"/>
      <c r="I353" s="13"/>
      <c r="J353" s="2"/>
      <c r="K353" s="14"/>
      <c r="L353" s="14"/>
      <c r="M353" s="16"/>
      <c r="N353" s="17"/>
      <c r="O353" s="14"/>
      <c r="P353" s="16"/>
      <c r="Q353" s="16"/>
      <c r="R353" s="17"/>
      <c r="U353" s="19"/>
      <c r="V353" s="32"/>
      <c r="W353" s="32"/>
      <c r="X353" s="32"/>
      <c r="Y353" s="32"/>
      <c r="Z353" s="32"/>
      <c r="AA353" s="32"/>
      <c r="AB353" s="32"/>
      <c r="AC353" s="32"/>
      <c r="AD353" s="32"/>
      <c r="AE353"/>
      <c r="AF353"/>
      <c r="AG353"/>
      <c r="AH353" s="32"/>
      <c r="AI353" s="32"/>
      <c r="AJ353" s="32"/>
      <c r="AK353"/>
      <c r="AL353"/>
      <c r="AM353"/>
      <c r="AN353"/>
      <c r="AO353" s="32"/>
      <c r="AP353" s="32"/>
      <c r="AQ353" s="32"/>
      <c r="AR353" s="32"/>
      <c r="AS353" s="32"/>
      <c r="AT353" s="32"/>
      <c r="AU353" s="32"/>
      <c r="AV353" s="32"/>
      <c r="AW353" s="32"/>
      <c r="AX353"/>
      <c r="AY353"/>
      <c r="AZ353"/>
      <c r="BA353" s="32"/>
      <c r="BB353" s="32"/>
      <c r="BC353" s="32"/>
      <c r="BD353"/>
      <c r="BE353"/>
      <c r="BF353"/>
      <c r="BG353" s="25"/>
      <c r="BH353" s="32"/>
      <c r="BI353" s="32"/>
      <c r="BJ353" s="32"/>
      <c r="BK353" s="32"/>
      <c r="BL353" s="32"/>
      <c r="BM353" s="32"/>
      <c r="BN353" s="32"/>
      <c r="BO353" s="32"/>
      <c r="BP353" s="32"/>
      <c r="BQ353"/>
      <c r="BR353"/>
      <c r="BS353"/>
      <c r="BT353" s="32"/>
      <c r="BU353" s="32"/>
      <c r="BV353" s="32"/>
      <c r="BW353"/>
      <c r="BX353"/>
      <c r="BY353"/>
      <c r="BZ353" s="25"/>
      <c r="CA353" s="32"/>
      <c r="CB353" s="32"/>
      <c r="CC353" s="32"/>
      <c r="CD353" s="32"/>
      <c r="CE353" s="32"/>
      <c r="CF353" s="32"/>
      <c r="CG353" s="32"/>
      <c r="CH353" s="32"/>
      <c r="CI353" s="32"/>
      <c r="CJ353"/>
      <c r="CK353"/>
      <c r="CL353"/>
      <c r="CM353" s="32"/>
      <c r="CN353" s="32"/>
      <c r="CO353" s="32"/>
      <c r="CP353"/>
      <c r="CQ353"/>
      <c r="CR353"/>
      <c r="CS353"/>
      <c r="CT353" s="19"/>
      <c r="CU353" s="19"/>
      <c r="CV353" s="19"/>
      <c r="CW353" s="19"/>
      <c r="CX353" s="19"/>
      <c r="CY353" s="19"/>
      <c r="CZ353" s="19"/>
      <c r="DA353" s="19"/>
    </row>
    <row r="354" spans="2:105" s="18" customFormat="1" x14ac:dyDescent="0.3">
      <c r="B354" s="13"/>
      <c r="C354" s="13"/>
      <c r="D354" s="24"/>
      <c r="E354" s="24"/>
      <c r="F354" s="24"/>
      <c r="G354" s="24"/>
      <c r="H354" s="13"/>
      <c r="I354" s="13"/>
      <c r="J354" s="2"/>
      <c r="K354" s="14"/>
      <c r="L354" s="14"/>
      <c r="M354" s="16"/>
      <c r="N354" s="17"/>
      <c r="O354" s="14"/>
      <c r="P354" s="16"/>
      <c r="Q354" s="16"/>
      <c r="R354" s="17"/>
      <c r="U354" s="19"/>
      <c r="V354" s="32"/>
      <c r="W354" s="32"/>
      <c r="X354" s="32"/>
      <c r="Y354" s="32"/>
      <c r="Z354" s="32"/>
      <c r="AA354" s="32"/>
      <c r="AB354" s="32"/>
      <c r="AC354" s="32"/>
      <c r="AD354" s="32"/>
      <c r="AE354"/>
      <c r="AF354"/>
      <c r="AG354"/>
      <c r="AH354" s="32"/>
      <c r="AI354" s="32"/>
      <c r="AJ354" s="32"/>
      <c r="AK354"/>
      <c r="AL354"/>
      <c r="AM354"/>
      <c r="AN354"/>
      <c r="AO354" s="32"/>
      <c r="AP354" s="32"/>
      <c r="AQ354" s="32"/>
      <c r="AR354" s="32"/>
      <c r="AS354" s="32"/>
      <c r="AT354" s="32"/>
      <c r="AU354" s="32"/>
      <c r="AV354" s="32"/>
      <c r="AW354" s="32"/>
      <c r="AX354"/>
      <c r="AY354"/>
      <c r="AZ354"/>
      <c r="BA354" s="32"/>
      <c r="BB354" s="32"/>
      <c r="BC354" s="32"/>
      <c r="BD354"/>
      <c r="BE354"/>
      <c r="BF354"/>
      <c r="BG354" s="25"/>
      <c r="BH354" s="32"/>
      <c r="BI354" s="32"/>
      <c r="BJ354" s="32"/>
      <c r="BK354" s="32"/>
      <c r="BL354" s="32"/>
      <c r="BM354" s="32"/>
      <c r="BN354" s="32"/>
      <c r="BO354" s="32"/>
      <c r="BP354" s="32"/>
      <c r="BQ354"/>
      <c r="BR354"/>
      <c r="BS354"/>
      <c r="BT354" s="32"/>
      <c r="BU354" s="32"/>
      <c r="BV354" s="32"/>
      <c r="BW354"/>
      <c r="BX354"/>
      <c r="BY354"/>
      <c r="BZ354" s="25"/>
      <c r="CA354" s="32"/>
      <c r="CB354" s="32"/>
      <c r="CC354" s="32"/>
      <c r="CD354" s="32"/>
      <c r="CE354" s="32"/>
      <c r="CF354" s="32"/>
      <c r="CG354" s="32"/>
      <c r="CH354" s="32"/>
      <c r="CI354" s="32"/>
      <c r="CJ354"/>
      <c r="CK354"/>
      <c r="CL354"/>
      <c r="CM354" s="32"/>
      <c r="CN354" s="32"/>
      <c r="CO354" s="32"/>
      <c r="CP354"/>
      <c r="CQ354"/>
      <c r="CR354"/>
      <c r="CS354"/>
      <c r="CT354" s="19"/>
      <c r="CU354" s="19"/>
      <c r="CV354" s="19"/>
      <c r="CW354" s="19"/>
      <c r="CX354" s="19"/>
      <c r="CY354" s="19"/>
      <c r="CZ354" s="19"/>
      <c r="DA354" s="19"/>
    </row>
    <row r="355" spans="2:105" s="18" customFormat="1" x14ac:dyDescent="0.3">
      <c r="B355" s="13"/>
      <c r="C355" s="13"/>
      <c r="D355" s="24"/>
      <c r="E355" s="24"/>
      <c r="F355" s="24"/>
      <c r="G355" s="24"/>
      <c r="H355" s="13"/>
      <c r="I355" s="13"/>
      <c r="J355" s="2"/>
      <c r="K355" s="14"/>
      <c r="L355" s="14"/>
      <c r="M355" s="16"/>
      <c r="N355" s="17"/>
      <c r="O355" s="14"/>
      <c r="P355" s="16"/>
      <c r="Q355" s="16"/>
      <c r="R355" s="17"/>
      <c r="U355" s="19"/>
      <c r="V355" s="32"/>
      <c r="W355" s="32"/>
      <c r="X355" s="32"/>
      <c r="Y355" s="32"/>
      <c r="Z355" s="32"/>
      <c r="AA355" s="32"/>
      <c r="AB355" s="32"/>
      <c r="AC355" s="32"/>
      <c r="AD355" s="32"/>
      <c r="AE355"/>
      <c r="AF355"/>
      <c r="AG355"/>
      <c r="AH355" s="32"/>
      <c r="AI355" s="32"/>
      <c r="AJ355" s="32"/>
      <c r="AK355"/>
      <c r="AL355"/>
      <c r="AM355"/>
      <c r="AN355"/>
      <c r="AO355" s="32"/>
      <c r="AP355" s="32"/>
      <c r="AQ355" s="32"/>
      <c r="AR355" s="32"/>
      <c r="AS355" s="32"/>
      <c r="AT355" s="32"/>
      <c r="AU355" s="32"/>
      <c r="AV355" s="32"/>
      <c r="AW355" s="32"/>
      <c r="AX355"/>
      <c r="AY355"/>
      <c r="AZ355"/>
      <c r="BA355" s="32"/>
      <c r="BB355" s="32"/>
      <c r="BC355" s="32"/>
      <c r="BD355"/>
      <c r="BE355"/>
      <c r="BF355"/>
      <c r="BG355" s="25"/>
      <c r="BH355" s="32"/>
      <c r="BI355" s="32"/>
      <c r="BJ355" s="32"/>
      <c r="BK355" s="32"/>
      <c r="BL355" s="32"/>
      <c r="BM355" s="32"/>
      <c r="BN355" s="32"/>
      <c r="BO355" s="32"/>
      <c r="BP355" s="32"/>
      <c r="BQ355"/>
      <c r="BR355"/>
      <c r="BS355"/>
      <c r="BT355" s="32"/>
      <c r="BU355" s="32"/>
      <c r="BV355" s="32"/>
      <c r="BW355"/>
      <c r="BX355"/>
      <c r="BY355"/>
      <c r="BZ355" s="25"/>
      <c r="CA355" s="32"/>
      <c r="CB355" s="32"/>
      <c r="CC355" s="32"/>
      <c r="CD355" s="32"/>
      <c r="CE355" s="32"/>
      <c r="CF355" s="32"/>
      <c r="CG355" s="32"/>
      <c r="CH355" s="32"/>
      <c r="CI355" s="32"/>
      <c r="CJ355"/>
      <c r="CK355"/>
      <c r="CL355"/>
      <c r="CM355" s="32"/>
      <c r="CN355" s="32"/>
      <c r="CO355" s="32"/>
      <c r="CP355"/>
      <c r="CQ355"/>
      <c r="CR355"/>
      <c r="CS355"/>
      <c r="CT355" s="19"/>
      <c r="CU355" s="19"/>
      <c r="CV355" s="19"/>
      <c r="CW355" s="19"/>
      <c r="CX355" s="19"/>
      <c r="CY355" s="19"/>
      <c r="CZ355" s="19"/>
      <c r="DA355" s="19"/>
    </row>
    <row r="356" spans="2:105" s="18" customFormat="1" x14ac:dyDescent="0.3">
      <c r="B356" s="13"/>
      <c r="C356" s="13"/>
      <c r="D356" s="24"/>
      <c r="E356" s="24"/>
      <c r="F356" s="24"/>
      <c r="G356" s="24"/>
      <c r="H356" s="13"/>
      <c r="I356" s="13"/>
      <c r="J356" s="2"/>
      <c r="K356" s="14"/>
      <c r="L356" s="14"/>
      <c r="M356" s="16"/>
      <c r="N356" s="17"/>
      <c r="O356" s="14"/>
      <c r="P356" s="16"/>
      <c r="Q356" s="16"/>
      <c r="R356" s="17"/>
      <c r="U356" s="19"/>
      <c r="V356" s="32"/>
      <c r="W356" s="32"/>
      <c r="X356" s="32"/>
      <c r="Y356" s="32"/>
      <c r="Z356" s="32"/>
      <c r="AA356" s="32"/>
      <c r="AB356" s="32"/>
      <c r="AC356" s="32"/>
      <c r="AD356" s="32"/>
      <c r="AE356"/>
      <c r="AF356"/>
      <c r="AG356"/>
      <c r="AH356" s="32"/>
      <c r="AI356" s="32"/>
      <c r="AJ356" s="32"/>
      <c r="AK356"/>
      <c r="AL356"/>
      <c r="AM356"/>
      <c r="AN356"/>
      <c r="AO356" s="32"/>
      <c r="AP356" s="32"/>
      <c r="AQ356" s="32"/>
      <c r="AR356" s="32"/>
      <c r="AS356" s="32"/>
      <c r="AT356" s="32"/>
      <c r="AU356" s="32"/>
      <c r="AV356" s="32"/>
      <c r="AW356" s="32"/>
      <c r="AX356"/>
      <c r="AY356"/>
      <c r="AZ356"/>
      <c r="BA356" s="32"/>
      <c r="BB356" s="32"/>
      <c r="BC356" s="32"/>
      <c r="BD356"/>
      <c r="BE356"/>
      <c r="BF356"/>
      <c r="BG356" s="25"/>
      <c r="BH356" s="32"/>
      <c r="BI356" s="32"/>
      <c r="BJ356" s="32"/>
      <c r="BK356" s="32"/>
      <c r="BL356" s="32"/>
      <c r="BM356" s="32"/>
      <c r="BN356" s="32"/>
      <c r="BO356" s="32"/>
      <c r="BP356" s="32"/>
      <c r="BQ356"/>
      <c r="BR356"/>
      <c r="BS356"/>
      <c r="BT356" s="32"/>
      <c r="BU356" s="32"/>
      <c r="BV356" s="32"/>
      <c r="BW356"/>
      <c r="BX356"/>
      <c r="BY356"/>
      <c r="BZ356" s="25"/>
      <c r="CA356" s="32"/>
      <c r="CB356" s="32"/>
      <c r="CC356" s="32"/>
      <c r="CD356" s="32"/>
      <c r="CE356" s="32"/>
      <c r="CF356" s="32"/>
      <c r="CG356" s="32"/>
      <c r="CH356" s="32"/>
      <c r="CI356" s="32"/>
      <c r="CJ356"/>
      <c r="CK356"/>
      <c r="CL356"/>
      <c r="CM356" s="32"/>
      <c r="CN356" s="32"/>
      <c r="CO356" s="32"/>
      <c r="CP356"/>
      <c r="CQ356"/>
      <c r="CR356"/>
      <c r="CS356"/>
      <c r="CT356" s="19"/>
      <c r="CU356" s="19"/>
      <c r="CV356" s="19"/>
      <c r="CW356" s="19"/>
      <c r="CX356" s="19"/>
      <c r="CY356" s="19"/>
      <c r="CZ356" s="19"/>
      <c r="DA356" s="19"/>
    </row>
    <row r="357" spans="2:105" s="18" customFormat="1" x14ac:dyDescent="0.3">
      <c r="B357" s="13"/>
      <c r="C357" s="13"/>
      <c r="D357" s="24"/>
      <c r="E357" s="24"/>
      <c r="F357" s="24"/>
      <c r="G357" s="24"/>
      <c r="H357" s="13"/>
      <c r="I357" s="13"/>
      <c r="J357" s="2"/>
      <c r="K357" s="14"/>
      <c r="L357" s="14"/>
      <c r="M357" s="16"/>
      <c r="N357" s="17"/>
      <c r="O357" s="14"/>
      <c r="P357" s="16"/>
      <c r="Q357" s="16"/>
      <c r="R357" s="17"/>
      <c r="U357" s="19"/>
      <c r="V357" s="32"/>
      <c r="W357" s="32"/>
      <c r="X357" s="32"/>
      <c r="Y357" s="32"/>
      <c r="Z357" s="32"/>
      <c r="AA357" s="32"/>
      <c r="AB357" s="32"/>
      <c r="AC357" s="32"/>
      <c r="AD357" s="32"/>
      <c r="AE357"/>
      <c r="AF357"/>
      <c r="AG357"/>
      <c r="AH357" s="32"/>
      <c r="AI357" s="32"/>
      <c r="AJ357" s="32"/>
      <c r="AK357"/>
      <c r="AL357"/>
      <c r="AM357"/>
      <c r="AN357"/>
      <c r="AO357" s="32"/>
      <c r="AP357" s="32"/>
      <c r="AQ357" s="32"/>
      <c r="AR357" s="32"/>
      <c r="AS357" s="32"/>
      <c r="AT357" s="32"/>
      <c r="AU357" s="32"/>
      <c r="AV357" s="32"/>
      <c r="AW357" s="32"/>
      <c r="AX357"/>
      <c r="AY357"/>
      <c r="AZ357"/>
      <c r="BA357" s="32"/>
      <c r="BB357" s="32"/>
      <c r="BC357" s="32"/>
      <c r="BD357"/>
      <c r="BE357"/>
      <c r="BF357"/>
      <c r="BG357" s="25"/>
      <c r="BH357" s="32"/>
      <c r="BI357" s="32"/>
      <c r="BJ357" s="32"/>
      <c r="BK357" s="32"/>
      <c r="BL357" s="32"/>
      <c r="BM357" s="32"/>
      <c r="BN357" s="32"/>
      <c r="BO357" s="32"/>
      <c r="BP357" s="32"/>
      <c r="BQ357"/>
      <c r="BR357"/>
      <c r="BS357"/>
      <c r="BT357" s="32"/>
      <c r="BU357" s="32"/>
      <c r="BV357" s="32"/>
      <c r="BW357"/>
      <c r="BX357"/>
      <c r="BY357"/>
      <c r="BZ357" s="25"/>
      <c r="CA357" s="32"/>
      <c r="CB357" s="32"/>
      <c r="CC357" s="32"/>
      <c r="CD357" s="32"/>
      <c r="CE357" s="32"/>
      <c r="CF357" s="32"/>
      <c r="CG357" s="32"/>
      <c r="CH357" s="32"/>
      <c r="CI357" s="32"/>
      <c r="CJ357"/>
      <c r="CK357"/>
      <c r="CL357"/>
      <c r="CM357" s="32"/>
      <c r="CN357" s="32"/>
      <c r="CO357" s="32"/>
      <c r="CP357"/>
      <c r="CQ357"/>
      <c r="CR357"/>
      <c r="CS357"/>
      <c r="CT357" s="19"/>
      <c r="CU357" s="19"/>
      <c r="CV357" s="19"/>
      <c r="CW357" s="19"/>
      <c r="CX357" s="19"/>
      <c r="CY357" s="19"/>
      <c r="CZ357" s="19"/>
      <c r="DA357" s="19"/>
    </row>
    <row r="358" spans="2:105" s="18" customFormat="1" x14ac:dyDescent="0.3">
      <c r="B358" s="13"/>
      <c r="C358" s="13"/>
      <c r="D358" s="24"/>
      <c r="E358" s="24"/>
      <c r="F358" s="24"/>
      <c r="G358" s="24"/>
      <c r="H358" s="13"/>
      <c r="I358" s="13"/>
      <c r="J358" s="2"/>
      <c r="K358" s="14"/>
      <c r="L358" s="14"/>
      <c r="M358" s="16"/>
      <c r="N358" s="17"/>
      <c r="O358" s="14"/>
      <c r="P358" s="16"/>
      <c r="Q358" s="16"/>
      <c r="R358" s="17"/>
      <c r="U358" s="19"/>
      <c r="V358" s="32"/>
      <c r="W358" s="32"/>
      <c r="X358" s="32"/>
      <c r="Y358" s="32"/>
      <c r="Z358" s="32"/>
      <c r="AA358" s="32"/>
      <c r="AB358" s="32"/>
      <c r="AC358" s="32"/>
      <c r="AD358" s="32"/>
      <c r="AE358"/>
      <c r="AF358"/>
      <c r="AG358"/>
      <c r="AH358" s="32"/>
      <c r="AI358" s="32"/>
      <c r="AJ358" s="32"/>
      <c r="AK358"/>
      <c r="AL358"/>
      <c r="AM358"/>
      <c r="AN358"/>
      <c r="AO358" s="32"/>
      <c r="AP358" s="32"/>
      <c r="AQ358" s="32"/>
      <c r="AR358" s="32"/>
      <c r="AS358" s="32"/>
      <c r="AT358" s="32"/>
      <c r="AU358" s="32"/>
      <c r="AV358" s="32"/>
      <c r="AW358" s="32"/>
      <c r="AX358"/>
      <c r="AY358"/>
      <c r="AZ358"/>
      <c r="BA358" s="32"/>
      <c r="BB358" s="32"/>
      <c r="BC358" s="32"/>
      <c r="BD358"/>
      <c r="BE358"/>
      <c r="BF358"/>
      <c r="BG358" s="25"/>
      <c r="BH358" s="32"/>
      <c r="BI358" s="32"/>
      <c r="BJ358" s="32"/>
      <c r="BK358" s="32"/>
      <c r="BL358" s="32"/>
      <c r="BM358" s="32"/>
      <c r="BN358" s="32"/>
      <c r="BO358" s="32"/>
      <c r="BP358" s="32"/>
      <c r="BQ358"/>
      <c r="BR358"/>
      <c r="BS358"/>
      <c r="BT358" s="32"/>
      <c r="BU358" s="32"/>
      <c r="BV358" s="32"/>
      <c r="BW358"/>
      <c r="BX358"/>
      <c r="BY358"/>
      <c r="BZ358" s="25"/>
      <c r="CA358" s="32"/>
      <c r="CB358" s="32"/>
      <c r="CC358" s="32"/>
      <c r="CD358" s="32"/>
      <c r="CE358" s="32"/>
      <c r="CF358" s="32"/>
      <c r="CG358" s="32"/>
      <c r="CH358" s="32"/>
      <c r="CI358" s="32"/>
      <c r="CJ358"/>
      <c r="CK358"/>
      <c r="CL358"/>
      <c r="CM358" s="32"/>
      <c r="CN358" s="32"/>
      <c r="CO358" s="32"/>
      <c r="CP358"/>
      <c r="CQ358"/>
      <c r="CR358"/>
      <c r="CS358"/>
      <c r="CT358" s="19"/>
      <c r="CU358" s="19"/>
      <c r="CV358" s="19"/>
      <c r="CW358" s="19"/>
      <c r="CX358" s="19"/>
      <c r="CY358" s="19"/>
      <c r="CZ358" s="19"/>
      <c r="DA358" s="19"/>
    </row>
    <row r="359" spans="2:105" s="18" customFormat="1" x14ac:dyDescent="0.3">
      <c r="B359" s="13"/>
      <c r="C359" s="13"/>
      <c r="D359" s="24"/>
      <c r="E359" s="24"/>
      <c r="F359" s="24"/>
      <c r="G359" s="24"/>
      <c r="H359" s="13"/>
      <c r="I359" s="13"/>
      <c r="J359" s="2"/>
      <c r="K359" s="14"/>
      <c r="L359" s="14"/>
      <c r="M359" s="16"/>
      <c r="N359" s="17"/>
      <c r="O359" s="14"/>
      <c r="P359" s="16"/>
      <c r="Q359" s="16"/>
      <c r="R359" s="17"/>
      <c r="U359" s="19"/>
      <c r="V359" s="32"/>
      <c r="W359" s="32"/>
      <c r="X359" s="32"/>
      <c r="Y359" s="32"/>
      <c r="Z359" s="32"/>
      <c r="AA359" s="32"/>
      <c r="AB359" s="32"/>
      <c r="AC359" s="32"/>
      <c r="AD359" s="32"/>
      <c r="AE359"/>
      <c r="AF359"/>
      <c r="AG359"/>
      <c r="AH359" s="32"/>
      <c r="AI359" s="32"/>
      <c r="AJ359" s="32"/>
      <c r="AK359"/>
      <c r="AL359"/>
      <c r="AM359"/>
      <c r="AN359"/>
      <c r="AO359" s="32"/>
      <c r="AP359" s="32"/>
      <c r="AQ359" s="32"/>
      <c r="AR359" s="32"/>
      <c r="AS359" s="32"/>
      <c r="AT359" s="32"/>
      <c r="AU359" s="32"/>
      <c r="AV359" s="32"/>
      <c r="AW359" s="32"/>
      <c r="AX359"/>
      <c r="AY359"/>
      <c r="AZ359"/>
      <c r="BA359" s="32"/>
      <c r="BB359" s="32"/>
      <c r="BC359" s="32"/>
      <c r="BD359"/>
      <c r="BE359"/>
      <c r="BF359"/>
      <c r="BG359" s="25"/>
      <c r="BH359" s="32"/>
      <c r="BI359" s="32"/>
      <c r="BJ359" s="32"/>
      <c r="BK359" s="32"/>
      <c r="BL359" s="32"/>
      <c r="BM359" s="32"/>
      <c r="BN359" s="32"/>
      <c r="BO359" s="32"/>
      <c r="BP359" s="32"/>
      <c r="BQ359"/>
      <c r="BR359"/>
      <c r="BS359"/>
      <c r="BT359" s="32"/>
      <c r="BU359" s="32"/>
      <c r="BV359" s="32"/>
      <c r="BW359"/>
      <c r="BX359"/>
      <c r="BY359"/>
      <c r="BZ359" s="25"/>
      <c r="CA359" s="32"/>
      <c r="CB359" s="32"/>
      <c r="CC359" s="32"/>
      <c r="CD359" s="32"/>
      <c r="CE359" s="32"/>
      <c r="CF359" s="32"/>
      <c r="CG359" s="32"/>
      <c r="CH359" s="32"/>
      <c r="CI359" s="32"/>
      <c r="CJ359"/>
      <c r="CK359"/>
      <c r="CL359"/>
      <c r="CM359" s="32"/>
      <c r="CN359" s="32"/>
      <c r="CO359" s="32"/>
      <c r="CP359"/>
      <c r="CQ359"/>
      <c r="CR359"/>
      <c r="CS359"/>
      <c r="CT359" s="19"/>
      <c r="CU359" s="19"/>
      <c r="CV359" s="19"/>
      <c r="CW359" s="19"/>
      <c r="CX359" s="19"/>
      <c r="CY359" s="19"/>
      <c r="CZ359" s="19"/>
      <c r="DA359" s="19"/>
    </row>
    <row r="360" spans="2:105" s="18" customFormat="1" x14ac:dyDescent="0.3">
      <c r="B360" s="13"/>
      <c r="C360" s="13"/>
      <c r="D360" s="24"/>
      <c r="E360" s="24"/>
      <c r="F360" s="24"/>
      <c r="G360" s="24"/>
      <c r="H360" s="13"/>
      <c r="I360" s="13"/>
      <c r="J360" s="2"/>
      <c r="K360" s="14"/>
      <c r="L360" s="14"/>
      <c r="M360" s="16"/>
      <c r="N360" s="17"/>
      <c r="O360" s="14"/>
      <c r="P360" s="16"/>
      <c r="Q360" s="16"/>
      <c r="R360" s="17"/>
      <c r="U360" s="19"/>
      <c r="V360" s="32"/>
      <c r="W360" s="32"/>
      <c r="X360" s="32"/>
      <c r="Y360" s="32"/>
      <c r="Z360" s="32"/>
      <c r="AA360" s="32"/>
      <c r="AB360" s="32"/>
      <c r="AC360" s="32"/>
      <c r="AD360" s="32"/>
      <c r="AE360"/>
      <c r="AF360"/>
      <c r="AG360"/>
      <c r="AH360" s="32"/>
      <c r="AI360" s="32"/>
      <c r="AJ360" s="32"/>
      <c r="AK360"/>
      <c r="AL360"/>
      <c r="AM360"/>
      <c r="AN360"/>
      <c r="AO360" s="32"/>
      <c r="AP360" s="32"/>
      <c r="AQ360" s="32"/>
      <c r="AR360" s="32"/>
      <c r="AS360" s="32"/>
      <c r="AT360" s="32"/>
      <c r="AU360" s="32"/>
      <c r="AV360" s="32"/>
      <c r="AW360" s="32"/>
      <c r="AX360"/>
      <c r="AY360"/>
      <c r="AZ360"/>
      <c r="BA360" s="32"/>
      <c r="BB360" s="32"/>
      <c r="BC360" s="32"/>
      <c r="BD360"/>
      <c r="BE360"/>
      <c r="BF360"/>
      <c r="BG360" s="25"/>
      <c r="BH360" s="32"/>
      <c r="BI360" s="32"/>
      <c r="BJ360" s="32"/>
      <c r="BK360" s="32"/>
      <c r="BL360" s="32"/>
      <c r="BM360" s="32"/>
      <c r="BN360" s="32"/>
      <c r="BO360" s="32"/>
      <c r="BP360" s="32"/>
      <c r="BQ360"/>
      <c r="BR360"/>
      <c r="BS360"/>
      <c r="BT360" s="32"/>
      <c r="BU360" s="32"/>
      <c r="BV360" s="32"/>
      <c r="BW360"/>
      <c r="BX360"/>
      <c r="BY360"/>
      <c r="BZ360" s="25"/>
      <c r="CA360" s="32"/>
      <c r="CB360" s="32"/>
      <c r="CC360" s="32"/>
      <c r="CD360" s="32"/>
      <c r="CE360" s="32"/>
      <c r="CF360" s="32"/>
      <c r="CG360" s="32"/>
      <c r="CH360" s="32"/>
      <c r="CI360" s="32"/>
      <c r="CJ360"/>
      <c r="CK360"/>
      <c r="CL360"/>
      <c r="CM360" s="32"/>
      <c r="CN360" s="32"/>
      <c r="CO360" s="32"/>
      <c r="CP360"/>
      <c r="CQ360"/>
      <c r="CR360"/>
      <c r="CS360"/>
      <c r="CT360" s="19"/>
      <c r="CU360" s="19"/>
      <c r="CV360" s="19"/>
      <c r="CW360" s="19"/>
      <c r="CX360" s="19"/>
      <c r="CY360" s="19"/>
      <c r="CZ360" s="19"/>
      <c r="DA360" s="19"/>
    </row>
    <row r="361" spans="2:105" s="18" customFormat="1" x14ac:dyDescent="0.3">
      <c r="B361" s="13"/>
      <c r="C361" s="13"/>
      <c r="D361" s="24"/>
      <c r="E361" s="24"/>
      <c r="F361" s="24"/>
      <c r="G361" s="24"/>
      <c r="H361" s="13"/>
      <c r="I361" s="13"/>
      <c r="J361" s="2"/>
      <c r="K361" s="14"/>
      <c r="L361" s="14"/>
      <c r="M361" s="16"/>
      <c r="N361" s="17"/>
      <c r="O361" s="14"/>
      <c r="P361" s="16"/>
      <c r="Q361" s="16"/>
      <c r="R361" s="17"/>
      <c r="U361" s="19"/>
      <c r="V361" s="32"/>
      <c r="W361" s="32"/>
      <c r="X361" s="32"/>
      <c r="Y361" s="32"/>
      <c r="Z361" s="32"/>
      <c r="AA361" s="32"/>
      <c r="AB361" s="32"/>
      <c r="AC361" s="32"/>
      <c r="AD361" s="32"/>
      <c r="AE361"/>
      <c r="AF361"/>
      <c r="AG361"/>
      <c r="AH361" s="32"/>
      <c r="AI361" s="32"/>
      <c r="AJ361" s="32"/>
      <c r="AK361"/>
      <c r="AL361"/>
      <c r="AM361"/>
      <c r="AN361"/>
      <c r="AO361" s="32"/>
      <c r="AP361" s="32"/>
      <c r="AQ361" s="32"/>
      <c r="AR361" s="32"/>
      <c r="AS361" s="32"/>
      <c r="AT361" s="32"/>
      <c r="AU361" s="32"/>
      <c r="AV361" s="32"/>
      <c r="AW361" s="32"/>
      <c r="AX361"/>
      <c r="AY361"/>
      <c r="AZ361"/>
      <c r="BA361" s="32"/>
      <c r="BB361" s="32"/>
      <c r="BC361" s="32"/>
      <c r="BD361"/>
      <c r="BE361"/>
      <c r="BF361"/>
      <c r="BG361" s="25"/>
      <c r="BH361" s="32"/>
      <c r="BI361" s="32"/>
      <c r="BJ361" s="32"/>
      <c r="BK361" s="32"/>
      <c r="BL361" s="32"/>
      <c r="BM361" s="32"/>
      <c r="BN361" s="32"/>
      <c r="BO361" s="32"/>
      <c r="BP361" s="32"/>
      <c r="BQ361"/>
      <c r="BR361"/>
      <c r="BS361"/>
      <c r="BT361" s="32"/>
      <c r="BU361" s="32"/>
      <c r="BV361" s="32"/>
      <c r="BW361"/>
      <c r="BX361"/>
      <c r="BY361"/>
      <c r="BZ361" s="25"/>
      <c r="CA361" s="32"/>
      <c r="CB361" s="32"/>
      <c r="CC361" s="32"/>
      <c r="CD361" s="32"/>
      <c r="CE361" s="32"/>
      <c r="CF361" s="32"/>
      <c r="CG361" s="32"/>
      <c r="CH361" s="32"/>
      <c r="CI361" s="32"/>
      <c r="CJ361"/>
      <c r="CK361"/>
      <c r="CL361"/>
      <c r="CM361" s="32"/>
      <c r="CN361" s="32"/>
      <c r="CO361" s="32"/>
      <c r="CP361"/>
      <c r="CQ361"/>
      <c r="CR361"/>
      <c r="CS361"/>
      <c r="CT361" s="19"/>
      <c r="CU361" s="19"/>
      <c r="CV361" s="19"/>
      <c r="CW361" s="19"/>
      <c r="CX361" s="19"/>
      <c r="CY361" s="19"/>
      <c r="CZ361" s="19"/>
      <c r="DA361" s="19"/>
    </row>
    <row r="362" spans="2:105" s="18" customFormat="1" x14ac:dyDescent="0.3">
      <c r="B362" s="13"/>
      <c r="C362" s="13"/>
      <c r="D362" s="24"/>
      <c r="E362" s="24"/>
      <c r="F362" s="24"/>
      <c r="G362" s="24"/>
      <c r="H362" s="13"/>
      <c r="I362" s="13"/>
      <c r="J362" s="2"/>
      <c r="K362" s="14"/>
      <c r="L362" s="14"/>
      <c r="M362" s="16"/>
      <c r="N362" s="17"/>
      <c r="O362" s="14"/>
      <c r="P362" s="16"/>
      <c r="Q362" s="16"/>
      <c r="R362" s="17"/>
      <c r="U362" s="19"/>
      <c r="V362" s="32"/>
      <c r="W362" s="32"/>
      <c r="X362" s="32"/>
      <c r="Y362" s="32"/>
      <c r="Z362" s="32"/>
      <c r="AA362" s="32"/>
      <c r="AB362" s="32"/>
      <c r="AC362" s="32"/>
      <c r="AD362" s="32"/>
      <c r="AE362"/>
      <c r="AF362"/>
      <c r="AG362"/>
      <c r="AH362" s="32"/>
      <c r="AI362" s="32"/>
      <c r="AJ362" s="32"/>
      <c r="AK362"/>
      <c r="AL362"/>
      <c r="AM362"/>
      <c r="AN362"/>
      <c r="AO362" s="32"/>
      <c r="AP362" s="32"/>
      <c r="AQ362" s="32"/>
      <c r="AR362" s="32"/>
      <c r="AS362" s="32"/>
      <c r="AT362" s="32"/>
      <c r="AU362" s="32"/>
      <c r="AV362" s="32"/>
      <c r="AW362" s="32"/>
      <c r="AX362"/>
      <c r="AY362"/>
      <c r="AZ362"/>
      <c r="BA362" s="32"/>
      <c r="BB362" s="32"/>
      <c r="BC362" s="32"/>
      <c r="BD362"/>
      <c r="BE362"/>
      <c r="BF362"/>
      <c r="BG362" s="25"/>
      <c r="BH362" s="32"/>
      <c r="BI362" s="32"/>
      <c r="BJ362" s="32"/>
      <c r="BK362" s="32"/>
      <c r="BL362" s="32"/>
      <c r="BM362" s="32"/>
      <c r="BN362" s="32"/>
      <c r="BO362" s="32"/>
      <c r="BP362" s="32"/>
      <c r="BQ362"/>
      <c r="BR362"/>
      <c r="BS362"/>
      <c r="BT362" s="32"/>
      <c r="BU362" s="32"/>
      <c r="BV362" s="32"/>
      <c r="BW362"/>
      <c r="BX362"/>
      <c r="BY362"/>
      <c r="BZ362" s="25"/>
      <c r="CA362" s="32"/>
      <c r="CB362" s="32"/>
      <c r="CC362" s="32"/>
      <c r="CD362" s="32"/>
      <c r="CE362" s="32"/>
      <c r="CF362" s="32"/>
      <c r="CG362" s="32"/>
      <c r="CH362" s="32"/>
      <c r="CI362" s="32"/>
      <c r="CJ362"/>
      <c r="CK362"/>
      <c r="CL362"/>
      <c r="CM362" s="32"/>
      <c r="CN362" s="32"/>
      <c r="CO362" s="32"/>
      <c r="CP362"/>
      <c r="CQ362"/>
      <c r="CR362"/>
      <c r="CS362"/>
      <c r="CT362" s="19"/>
      <c r="CU362" s="19"/>
      <c r="CV362" s="19"/>
      <c r="CW362" s="19"/>
      <c r="CX362" s="19"/>
      <c r="CY362" s="19"/>
      <c r="CZ362" s="19"/>
      <c r="DA362" s="19"/>
    </row>
    <row r="363" spans="2:105" s="18" customFormat="1" x14ac:dyDescent="0.3">
      <c r="B363" s="13"/>
      <c r="C363" s="13"/>
      <c r="D363" s="24"/>
      <c r="E363" s="24"/>
      <c r="F363" s="24"/>
      <c r="G363" s="24"/>
      <c r="H363" s="13"/>
      <c r="I363" s="13"/>
      <c r="J363" s="2"/>
      <c r="K363" s="14"/>
      <c r="L363" s="14"/>
      <c r="M363" s="16"/>
      <c r="N363" s="17"/>
      <c r="O363" s="14"/>
      <c r="P363" s="16"/>
      <c r="Q363" s="16"/>
      <c r="R363" s="17"/>
      <c r="U363" s="19"/>
      <c r="V363" s="32"/>
      <c r="W363" s="32"/>
      <c r="X363" s="32"/>
      <c r="Y363" s="32"/>
      <c r="Z363" s="32"/>
      <c r="AA363" s="32"/>
      <c r="AB363" s="32"/>
      <c r="AC363" s="32"/>
      <c r="AD363" s="32"/>
      <c r="AE363"/>
      <c r="AF363"/>
      <c r="AG363"/>
      <c r="AH363" s="32"/>
      <c r="AI363" s="32"/>
      <c r="AJ363" s="32"/>
      <c r="AK363"/>
      <c r="AL363"/>
      <c r="AM363"/>
      <c r="AN363"/>
      <c r="AO363" s="32"/>
      <c r="AP363" s="32"/>
      <c r="AQ363" s="32"/>
      <c r="AR363" s="32"/>
      <c r="AS363" s="32"/>
      <c r="AT363" s="32"/>
      <c r="AU363" s="32"/>
      <c r="AV363" s="32"/>
      <c r="AW363" s="32"/>
      <c r="AX363"/>
      <c r="AY363"/>
      <c r="AZ363"/>
      <c r="BA363" s="32"/>
      <c r="BB363" s="32"/>
      <c r="BC363" s="32"/>
      <c r="BD363"/>
      <c r="BE363"/>
      <c r="BF363"/>
      <c r="BG363" s="25"/>
      <c r="BH363" s="32"/>
      <c r="BI363" s="32"/>
      <c r="BJ363" s="32"/>
      <c r="BK363" s="32"/>
      <c r="BL363" s="32"/>
      <c r="BM363" s="32"/>
      <c r="BN363" s="32"/>
      <c r="BO363" s="32"/>
      <c r="BP363" s="32"/>
      <c r="BQ363"/>
      <c r="BR363"/>
      <c r="BS363"/>
      <c r="BT363" s="32"/>
      <c r="BU363" s="32"/>
      <c r="BV363" s="32"/>
      <c r="BW363"/>
      <c r="BX363"/>
      <c r="BY363"/>
      <c r="BZ363" s="25"/>
      <c r="CA363" s="32"/>
      <c r="CB363" s="32"/>
      <c r="CC363" s="32"/>
      <c r="CD363" s="32"/>
      <c r="CE363" s="32"/>
      <c r="CF363" s="32"/>
      <c r="CG363" s="32"/>
      <c r="CH363" s="32"/>
      <c r="CI363" s="32"/>
      <c r="CJ363"/>
      <c r="CK363"/>
      <c r="CL363"/>
      <c r="CM363" s="32"/>
      <c r="CN363" s="32"/>
      <c r="CO363" s="32"/>
      <c r="CP363"/>
      <c r="CQ363"/>
      <c r="CR363"/>
      <c r="CS363"/>
      <c r="CT363" s="19"/>
      <c r="CU363" s="19"/>
      <c r="CV363" s="19"/>
      <c r="CW363" s="19"/>
      <c r="CX363" s="19"/>
      <c r="CY363" s="19"/>
      <c r="CZ363" s="19"/>
      <c r="DA363" s="19"/>
    </row>
    <row r="364" spans="2:105" s="18" customFormat="1" x14ac:dyDescent="0.3">
      <c r="B364" s="13"/>
      <c r="C364" s="13"/>
      <c r="D364" s="24"/>
      <c r="E364" s="24"/>
      <c r="F364" s="24"/>
      <c r="G364" s="24"/>
      <c r="H364" s="13"/>
      <c r="I364" s="13"/>
      <c r="J364" s="2"/>
      <c r="K364" s="14"/>
      <c r="L364" s="14"/>
      <c r="M364" s="16"/>
      <c r="N364" s="17"/>
      <c r="O364" s="14"/>
      <c r="P364" s="16"/>
      <c r="Q364" s="16"/>
      <c r="R364" s="17"/>
      <c r="U364" s="19"/>
      <c r="V364" s="32"/>
      <c r="W364" s="32"/>
      <c r="X364" s="32"/>
      <c r="Y364" s="32"/>
      <c r="Z364" s="32"/>
      <c r="AA364" s="32"/>
      <c r="AB364" s="32"/>
      <c r="AC364" s="32"/>
      <c r="AD364" s="32"/>
      <c r="AE364"/>
      <c r="AF364"/>
      <c r="AG364"/>
      <c r="AH364" s="32"/>
      <c r="AI364" s="32"/>
      <c r="AJ364" s="32"/>
      <c r="AK364"/>
      <c r="AL364"/>
      <c r="AM364"/>
      <c r="AN364"/>
      <c r="AO364" s="32"/>
      <c r="AP364" s="32"/>
      <c r="AQ364" s="32"/>
      <c r="AR364" s="32"/>
      <c r="AS364" s="32"/>
      <c r="AT364" s="32"/>
      <c r="AU364" s="32"/>
      <c r="AV364" s="32"/>
      <c r="AW364" s="32"/>
      <c r="AX364"/>
      <c r="AY364"/>
      <c r="AZ364"/>
      <c r="BA364" s="32"/>
      <c r="BB364" s="32"/>
      <c r="BC364" s="32"/>
      <c r="BD364"/>
      <c r="BE364"/>
      <c r="BF364"/>
      <c r="BG364" s="25"/>
      <c r="BH364" s="32"/>
      <c r="BI364" s="32"/>
      <c r="BJ364" s="32"/>
      <c r="BK364" s="32"/>
      <c r="BL364" s="32"/>
      <c r="BM364" s="32"/>
      <c r="BN364" s="32"/>
      <c r="BO364" s="32"/>
      <c r="BP364" s="32"/>
      <c r="BQ364"/>
      <c r="BR364"/>
      <c r="BS364"/>
      <c r="BT364" s="32"/>
      <c r="BU364" s="32"/>
      <c r="BV364" s="32"/>
      <c r="BW364"/>
      <c r="BX364"/>
      <c r="BY364"/>
      <c r="BZ364" s="25"/>
      <c r="CA364" s="32"/>
      <c r="CB364" s="32"/>
      <c r="CC364" s="32"/>
      <c r="CD364" s="32"/>
      <c r="CE364" s="32"/>
      <c r="CF364" s="32"/>
      <c r="CG364" s="32"/>
      <c r="CH364" s="32"/>
      <c r="CI364" s="32"/>
      <c r="CJ364"/>
      <c r="CK364"/>
      <c r="CL364"/>
      <c r="CM364" s="32"/>
      <c r="CN364" s="32"/>
      <c r="CO364" s="32"/>
      <c r="CP364"/>
      <c r="CQ364"/>
      <c r="CR364"/>
      <c r="CS364"/>
      <c r="CT364" s="19"/>
      <c r="CU364" s="19"/>
      <c r="CV364" s="19"/>
      <c r="CW364" s="19"/>
      <c r="CX364" s="19"/>
      <c r="CY364" s="19"/>
      <c r="CZ364" s="19"/>
      <c r="DA364" s="19"/>
    </row>
    <row r="365" spans="2:105" s="18" customFormat="1" x14ac:dyDescent="0.3">
      <c r="B365" s="13"/>
      <c r="C365" s="13"/>
      <c r="D365" s="24"/>
      <c r="E365" s="24"/>
      <c r="F365" s="24"/>
      <c r="G365" s="24"/>
      <c r="H365" s="13"/>
      <c r="I365" s="13"/>
      <c r="J365" s="2"/>
      <c r="K365" s="14"/>
      <c r="L365" s="14"/>
      <c r="M365" s="16"/>
      <c r="N365" s="17"/>
      <c r="O365" s="14"/>
      <c r="P365" s="16"/>
      <c r="Q365" s="16"/>
      <c r="R365" s="17"/>
      <c r="U365" s="19"/>
      <c r="V365" s="32"/>
      <c r="W365" s="32"/>
      <c r="X365" s="32"/>
      <c r="Y365" s="32"/>
      <c r="Z365" s="32"/>
      <c r="AA365" s="32"/>
      <c r="AB365" s="32"/>
      <c r="AC365" s="32"/>
      <c r="AD365" s="32"/>
      <c r="AE365"/>
      <c r="AF365"/>
      <c r="AG365"/>
      <c r="AH365" s="32"/>
      <c r="AI365" s="32"/>
      <c r="AJ365" s="32"/>
      <c r="AK365"/>
      <c r="AL365"/>
      <c r="AM365"/>
      <c r="AN365"/>
      <c r="AO365" s="32"/>
      <c r="AP365" s="32"/>
      <c r="AQ365" s="32"/>
      <c r="AR365" s="32"/>
      <c r="AS365" s="32"/>
      <c r="AT365" s="32"/>
      <c r="AU365" s="32"/>
      <c r="AV365" s="32"/>
      <c r="AW365" s="32"/>
      <c r="AX365"/>
      <c r="AY365"/>
      <c r="AZ365"/>
      <c r="BA365" s="32"/>
      <c r="BB365" s="32"/>
      <c r="BC365" s="32"/>
      <c r="BD365"/>
      <c r="BE365"/>
      <c r="BF365"/>
      <c r="BG365" s="25"/>
      <c r="BH365" s="32"/>
      <c r="BI365" s="32"/>
      <c r="BJ365" s="32"/>
      <c r="BK365" s="32"/>
      <c r="BL365" s="32"/>
      <c r="BM365" s="32"/>
      <c r="BN365" s="32"/>
      <c r="BO365" s="32"/>
      <c r="BP365" s="32"/>
      <c r="BQ365"/>
      <c r="BR365"/>
      <c r="BS365"/>
      <c r="BT365" s="32"/>
      <c r="BU365" s="32"/>
      <c r="BV365" s="32"/>
      <c r="BW365"/>
      <c r="BX365"/>
      <c r="BY365"/>
      <c r="BZ365" s="25"/>
      <c r="CA365" s="32"/>
      <c r="CB365" s="32"/>
      <c r="CC365" s="32"/>
      <c r="CD365" s="32"/>
      <c r="CE365" s="32"/>
      <c r="CF365" s="32"/>
      <c r="CG365" s="32"/>
      <c r="CH365" s="32"/>
      <c r="CI365" s="32"/>
      <c r="CJ365"/>
      <c r="CK365"/>
      <c r="CL365"/>
      <c r="CM365" s="32"/>
      <c r="CN365" s="32"/>
      <c r="CO365" s="32"/>
      <c r="CP365"/>
      <c r="CQ365"/>
      <c r="CR365"/>
      <c r="CS365"/>
      <c r="CT365" s="19"/>
      <c r="CU365" s="19"/>
      <c r="CV365" s="19"/>
      <c r="CW365" s="19"/>
      <c r="CX365" s="19"/>
      <c r="CY365" s="19"/>
      <c r="CZ365" s="19"/>
      <c r="DA365" s="19"/>
    </row>
    <row r="366" spans="2:105" s="18" customFormat="1" x14ac:dyDescent="0.3">
      <c r="B366" s="13"/>
      <c r="C366" s="13"/>
      <c r="D366" s="24"/>
      <c r="E366" s="24"/>
      <c r="F366" s="24"/>
      <c r="G366" s="24"/>
      <c r="H366" s="13"/>
      <c r="I366" s="13"/>
      <c r="J366" s="2"/>
      <c r="K366" s="14"/>
      <c r="L366" s="14"/>
      <c r="M366" s="16"/>
      <c r="N366" s="17"/>
      <c r="O366" s="14"/>
      <c r="P366" s="16"/>
      <c r="Q366" s="16"/>
      <c r="R366" s="17"/>
      <c r="U366" s="19"/>
      <c r="V366" s="32"/>
      <c r="W366" s="32"/>
      <c r="X366" s="32"/>
      <c r="Y366" s="32"/>
      <c r="Z366" s="32"/>
      <c r="AA366" s="32"/>
      <c r="AB366" s="32"/>
      <c r="AC366" s="32"/>
      <c r="AD366" s="32"/>
      <c r="AE366"/>
      <c r="AF366"/>
      <c r="AG366"/>
      <c r="AH366" s="32"/>
      <c r="AI366" s="32"/>
      <c r="AJ366" s="32"/>
      <c r="AK366"/>
      <c r="AL366"/>
      <c r="AM366"/>
      <c r="AN366"/>
      <c r="AO366" s="32"/>
      <c r="AP366" s="32"/>
      <c r="AQ366" s="32"/>
      <c r="AR366" s="32"/>
      <c r="AS366" s="32"/>
      <c r="AT366" s="32"/>
      <c r="AU366" s="32"/>
      <c r="AV366" s="32"/>
      <c r="AW366" s="32"/>
      <c r="AX366"/>
      <c r="AY366"/>
      <c r="AZ366"/>
      <c r="BA366" s="32"/>
      <c r="BB366" s="32"/>
      <c r="BC366" s="32"/>
      <c r="BD366"/>
      <c r="BE366"/>
      <c r="BF366"/>
      <c r="BG366" s="25"/>
      <c r="BH366" s="32"/>
      <c r="BI366" s="32"/>
      <c r="BJ366" s="32"/>
      <c r="BK366" s="32"/>
      <c r="BL366" s="32"/>
      <c r="BM366" s="32"/>
      <c r="BN366" s="32"/>
      <c r="BO366" s="32"/>
      <c r="BP366" s="32"/>
      <c r="BQ366"/>
      <c r="BR366"/>
      <c r="BS366"/>
      <c r="BT366" s="32"/>
      <c r="BU366" s="32"/>
      <c r="BV366" s="32"/>
      <c r="BW366"/>
      <c r="BX366"/>
      <c r="BY366"/>
      <c r="BZ366" s="25"/>
      <c r="CA366" s="32"/>
      <c r="CB366" s="32"/>
      <c r="CC366" s="32"/>
      <c r="CD366" s="32"/>
      <c r="CE366" s="32"/>
      <c r="CF366" s="32"/>
      <c r="CG366" s="32"/>
      <c r="CH366" s="32"/>
      <c r="CI366" s="32"/>
      <c r="CJ366"/>
      <c r="CK366"/>
      <c r="CL366"/>
      <c r="CM366" s="32"/>
      <c r="CN366" s="32"/>
      <c r="CO366" s="32"/>
      <c r="CP366"/>
      <c r="CQ366"/>
      <c r="CR366"/>
      <c r="CS366"/>
      <c r="CT366" s="19"/>
      <c r="CU366" s="19"/>
      <c r="CV366" s="19"/>
      <c r="CW366" s="19"/>
      <c r="CX366" s="19"/>
      <c r="CY366" s="19"/>
      <c r="CZ366" s="19"/>
      <c r="DA366" s="19"/>
    </row>
    <row r="367" spans="2:105" s="18" customFormat="1" x14ac:dyDescent="0.3">
      <c r="B367" s="13"/>
      <c r="C367" s="13"/>
      <c r="D367" s="24"/>
      <c r="E367" s="24"/>
      <c r="F367" s="24"/>
      <c r="G367" s="24"/>
      <c r="H367" s="13"/>
      <c r="I367" s="13"/>
      <c r="J367" s="2"/>
      <c r="K367" s="14"/>
      <c r="L367" s="14"/>
      <c r="M367" s="16"/>
      <c r="N367" s="17"/>
      <c r="O367" s="14"/>
      <c r="P367" s="16"/>
      <c r="Q367" s="16"/>
      <c r="R367" s="17"/>
      <c r="U367" s="19"/>
      <c r="V367" s="32"/>
      <c r="W367" s="32"/>
      <c r="X367" s="32"/>
      <c r="Y367" s="32"/>
      <c r="Z367" s="32"/>
      <c r="AA367" s="32"/>
      <c r="AB367" s="32"/>
      <c r="AC367" s="32"/>
      <c r="AD367" s="32"/>
      <c r="AE367"/>
      <c r="AF367"/>
      <c r="AG367"/>
      <c r="AH367" s="32"/>
      <c r="AI367" s="32"/>
      <c r="AJ367" s="32"/>
      <c r="AK367"/>
      <c r="AL367"/>
      <c r="AM367"/>
      <c r="AN367"/>
      <c r="AO367" s="32"/>
      <c r="AP367" s="32"/>
      <c r="AQ367" s="32"/>
      <c r="AR367" s="32"/>
      <c r="AS367" s="32"/>
      <c r="AT367" s="32"/>
      <c r="AU367" s="32"/>
      <c r="AV367" s="32"/>
      <c r="AW367" s="32"/>
      <c r="AX367"/>
      <c r="AY367"/>
      <c r="AZ367"/>
      <c r="BA367" s="32"/>
      <c r="BB367" s="32"/>
      <c r="BC367" s="32"/>
      <c r="BD367"/>
      <c r="BE367"/>
      <c r="BF367"/>
      <c r="BG367" s="25"/>
      <c r="BH367" s="32"/>
      <c r="BI367" s="32"/>
      <c r="BJ367" s="32"/>
      <c r="BK367" s="32"/>
      <c r="BL367" s="32"/>
      <c r="BM367" s="32"/>
      <c r="BN367" s="32"/>
      <c r="BO367" s="32"/>
      <c r="BP367" s="32"/>
      <c r="BQ367"/>
      <c r="BR367"/>
      <c r="BS367"/>
      <c r="BT367" s="32"/>
      <c r="BU367" s="32"/>
      <c r="BV367" s="32"/>
      <c r="BW367"/>
      <c r="BX367"/>
      <c r="BY367"/>
      <c r="BZ367" s="25"/>
      <c r="CA367" s="32"/>
      <c r="CB367" s="32"/>
      <c r="CC367" s="32"/>
      <c r="CD367" s="32"/>
      <c r="CE367" s="32"/>
      <c r="CF367" s="32"/>
      <c r="CG367" s="32"/>
      <c r="CH367" s="32"/>
      <c r="CI367" s="32"/>
      <c r="CJ367"/>
      <c r="CK367"/>
      <c r="CL367"/>
      <c r="CM367" s="32"/>
      <c r="CN367" s="32"/>
      <c r="CO367" s="32"/>
      <c r="CP367"/>
      <c r="CQ367"/>
      <c r="CR367"/>
      <c r="CS367"/>
      <c r="CT367" s="19"/>
      <c r="CU367" s="19"/>
      <c r="CV367" s="19"/>
      <c r="CW367" s="19"/>
      <c r="CX367" s="19"/>
      <c r="CY367" s="19"/>
      <c r="CZ367" s="19"/>
      <c r="DA367" s="19"/>
    </row>
    <row r="368" spans="2:105" s="18" customFormat="1" x14ac:dyDescent="0.3">
      <c r="B368" s="13"/>
      <c r="C368" s="13"/>
      <c r="D368" s="24"/>
      <c r="E368" s="24"/>
      <c r="F368" s="24"/>
      <c r="G368" s="24"/>
      <c r="H368" s="13"/>
      <c r="I368" s="13"/>
      <c r="J368" s="2"/>
      <c r="K368" s="14"/>
      <c r="L368" s="14"/>
      <c r="M368" s="16"/>
      <c r="N368" s="17"/>
      <c r="O368" s="14"/>
      <c r="P368" s="16"/>
      <c r="Q368" s="16"/>
      <c r="R368" s="17"/>
      <c r="U368" s="19"/>
      <c r="V368" s="32"/>
      <c r="W368" s="32"/>
      <c r="X368" s="32"/>
      <c r="Y368" s="32"/>
      <c r="Z368" s="32"/>
      <c r="AA368" s="32"/>
      <c r="AB368" s="32"/>
      <c r="AC368" s="32"/>
      <c r="AD368" s="32"/>
      <c r="AE368"/>
      <c r="AF368"/>
      <c r="AG368"/>
      <c r="AH368" s="32"/>
      <c r="AI368" s="32"/>
      <c r="AJ368" s="32"/>
      <c r="AK368"/>
      <c r="AL368"/>
      <c r="AM368"/>
      <c r="AN368"/>
      <c r="AO368" s="32"/>
      <c r="AP368" s="32"/>
      <c r="AQ368" s="32"/>
      <c r="AR368" s="32"/>
      <c r="AS368" s="32"/>
      <c r="AT368" s="32"/>
      <c r="AU368" s="32"/>
      <c r="AV368" s="32"/>
      <c r="AW368" s="32"/>
      <c r="AX368"/>
      <c r="AY368"/>
      <c r="AZ368"/>
      <c r="BA368" s="32"/>
      <c r="BB368" s="32"/>
      <c r="BC368" s="32"/>
      <c r="BD368"/>
      <c r="BE368"/>
      <c r="BF368"/>
      <c r="BG368" s="25"/>
      <c r="BH368" s="32"/>
      <c r="BI368" s="32"/>
      <c r="BJ368" s="32"/>
      <c r="BK368" s="32"/>
      <c r="BL368" s="32"/>
      <c r="BM368" s="32"/>
      <c r="BN368" s="32"/>
      <c r="BO368" s="32"/>
      <c r="BP368" s="32"/>
      <c r="BQ368"/>
      <c r="BR368"/>
      <c r="BS368"/>
      <c r="BT368" s="32"/>
      <c r="BU368" s="32"/>
      <c r="BV368" s="32"/>
      <c r="BW368"/>
      <c r="BX368"/>
      <c r="BY368"/>
      <c r="BZ368" s="25"/>
      <c r="CA368" s="32"/>
      <c r="CB368" s="32"/>
      <c r="CC368" s="32"/>
      <c r="CD368" s="32"/>
      <c r="CE368" s="32"/>
      <c r="CF368" s="32"/>
      <c r="CG368" s="32"/>
      <c r="CH368" s="32"/>
      <c r="CI368" s="32"/>
      <c r="CJ368"/>
      <c r="CK368"/>
      <c r="CL368"/>
      <c r="CM368" s="32"/>
      <c r="CN368" s="32"/>
      <c r="CO368" s="32"/>
      <c r="CP368"/>
      <c r="CQ368"/>
      <c r="CR368"/>
      <c r="CS368"/>
      <c r="CT368" s="19"/>
      <c r="CU368" s="19"/>
      <c r="CV368" s="19"/>
      <c r="CW368" s="19"/>
      <c r="CX368" s="19"/>
      <c r="CY368" s="19"/>
      <c r="CZ368" s="19"/>
      <c r="DA368" s="19"/>
    </row>
    <row r="369" spans="2:105" s="18" customFormat="1" x14ac:dyDescent="0.3">
      <c r="B369" s="13"/>
      <c r="C369" s="13"/>
      <c r="D369" s="24"/>
      <c r="E369" s="24"/>
      <c r="F369" s="24"/>
      <c r="G369" s="24"/>
      <c r="H369" s="13"/>
      <c r="I369" s="13"/>
      <c r="J369" s="2"/>
      <c r="K369" s="14"/>
      <c r="L369" s="14"/>
      <c r="M369" s="16"/>
      <c r="N369" s="17"/>
      <c r="O369" s="14"/>
      <c r="P369" s="16"/>
      <c r="Q369" s="16"/>
      <c r="R369" s="17"/>
      <c r="U369" s="19"/>
      <c r="V369" s="32"/>
      <c r="W369" s="32"/>
      <c r="X369" s="32"/>
      <c r="Y369" s="32"/>
      <c r="Z369" s="32"/>
      <c r="AA369" s="32"/>
      <c r="AB369" s="32"/>
      <c r="AC369" s="32"/>
      <c r="AD369" s="32"/>
      <c r="AE369"/>
      <c r="AF369"/>
      <c r="AG369"/>
      <c r="AH369" s="32"/>
      <c r="AI369" s="32"/>
      <c r="AJ369" s="32"/>
      <c r="AK369"/>
      <c r="AL369"/>
      <c r="AM369"/>
      <c r="AN369"/>
      <c r="AO369" s="32"/>
      <c r="AP369" s="32"/>
      <c r="AQ369" s="32"/>
      <c r="AR369" s="32"/>
      <c r="AS369" s="32"/>
      <c r="AT369" s="32"/>
      <c r="AU369" s="32"/>
      <c r="AV369" s="32"/>
      <c r="AW369" s="32"/>
      <c r="AX369"/>
      <c r="AY369"/>
      <c r="AZ369"/>
      <c r="BA369" s="32"/>
      <c r="BB369" s="32"/>
      <c r="BC369" s="32"/>
      <c r="BD369"/>
      <c r="BE369"/>
      <c r="BF369"/>
      <c r="BG369" s="25"/>
      <c r="BH369" s="32"/>
      <c r="BI369" s="32"/>
      <c r="BJ369" s="32"/>
      <c r="BK369" s="32"/>
      <c r="BL369" s="32"/>
      <c r="BM369" s="32"/>
      <c r="BN369" s="32"/>
      <c r="BO369" s="32"/>
      <c r="BP369" s="32"/>
      <c r="BQ369"/>
      <c r="BR369"/>
      <c r="BS369"/>
      <c r="BT369" s="32"/>
      <c r="BU369" s="32"/>
      <c r="BV369" s="32"/>
      <c r="BW369"/>
      <c r="BX369"/>
      <c r="BY369"/>
      <c r="BZ369" s="25"/>
      <c r="CA369" s="32"/>
      <c r="CB369" s="32"/>
      <c r="CC369" s="32"/>
      <c r="CD369" s="32"/>
      <c r="CE369" s="32"/>
      <c r="CF369" s="32"/>
      <c r="CG369" s="32"/>
      <c r="CH369" s="32"/>
      <c r="CI369" s="32"/>
      <c r="CJ369"/>
      <c r="CK369"/>
      <c r="CL369"/>
      <c r="CM369" s="32"/>
      <c r="CN369" s="32"/>
      <c r="CO369" s="32"/>
      <c r="CP369"/>
      <c r="CQ369"/>
      <c r="CR369"/>
      <c r="CS369"/>
      <c r="CT369" s="19"/>
      <c r="CU369" s="19"/>
      <c r="CV369" s="19"/>
      <c r="CW369" s="19"/>
      <c r="CX369" s="19"/>
      <c r="CY369" s="19"/>
      <c r="CZ369" s="19"/>
      <c r="DA369" s="19"/>
    </row>
    <row r="370" spans="2:105" s="18" customFormat="1" x14ac:dyDescent="0.3">
      <c r="B370" s="13"/>
      <c r="C370" s="13"/>
      <c r="D370" s="24"/>
      <c r="E370" s="24"/>
      <c r="F370" s="24"/>
      <c r="G370" s="24"/>
      <c r="H370" s="13"/>
      <c r="I370" s="13"/>
      <c r="J370" s="2"/>
      <c r="K370" s="14"/>
      <c r="L370" s="14"/>
      <c r="M370" s="16"/>
      <c r="N370" s="17"/>
      <c r="O370" s="14"/>
      <c r="P370" s="16"/>
      <c r="Q370" s="16"/>
      <c r="R370" s="17"/>
      <c r="U370" s="19"/>
      <c r="V370" s="32"/>
      <c r="W370" s="32"/>
      <c r="X370" s="32"/>
      <c r="Y370" s="32"/>
      <c r="Z370" s="32"/>
      <c r="AA370" s="32"/>
      <c r="AB370" s="32"/>
      <c r="AC370" s="32"/>
      <c r="AD370" s="32"/>
      <c r="AE370"/>
      <c r="AF370"/>
      <c r="AG370"/>
      <c r="AH370" s="32"/>
      <c r="AI370" s="32"/>
      <c r="AJ370" s="32"/>
      <c r="AK370"/>
      <c r="AL370"/>
      <c r="AM370"/>
      <c r="AN370"/>
      <c r="AO370" s="32"/>
      <c r="AP370" s="32"/>
      <c r="AQ370" s="32"/>
      <c r="AR370" s="32"/>
      <c r="AS370" s="32"/>
      <c r="AT370" s="32"/>
      <c r="AU370" s="32"/>
      <c r="AV370" s="32"/>
      <c r="AW370" s="32"/>
      <c r="AX370"/>
      <c r="AY370"/>
      <c r="AZ370"/>
      <c r="BA370" s="32"/>
      <c r="BB370" s="32"/>
      <c r="BC370" s="32"/>
      <c r="BD370"/>
      <c r="BE370"/>
      <c r="BF370"/>
      <c r="BG370" s="25"/>
      <c r="BH370" s="32"/>
      <c r="BI370" s="32"/>
      <c r="BJ370" s="32"/>
      <c r="BK370" s="32"/>
      <c r="BL370" s="32"/>
      <c r="BM370" s="32"/>
      <c r="BN370" s="32"/>
      <c r="BO370" s="32"/>
      <c r="BP370" s="32"/>
      <c r="BQ370"/>
      <c r="BR370"/>
      <c r="BS370"/>
      <c r="BT370" s="32"/>
      <c r="BU370" s="32"/>
      <c r="BV370" s="32"/>
      <c r="BW370"/>
      <c r="BX370"/>
      <c r="BY370"/>
      <c r="BZ370" s="25"/>
      <c r="CA370" s="32"/>
      <c r="CB370" s="32"/>
      <c r="CC370" s="32"/>
      <c r="CD370" s="32"/>
      <c r="CE370" s="32"/>
      <c r="CF370" s="32"/>
      <c r="CG370" s="32"/>
      <c r="CH370" s="32"/>
      <c r="CI370" s="32"/>
      <c r="CJ370"/>
      <c r="CK370"/>
      <c r="CL370"/>
      <c r="CM370" s="32"/>
      <c r="CN370" s="32"/>
      <c r="CO370" s="32"/>
      <c r="CP370"/>
      <c r="CQ370"/>
      <c r="CR370"/>
      <c r="CS370"/>
      <c r="CT370" s="19"/>
      <c r="CU370" s="19"/>
      <c r="CV370" s="19"/>
      <c r="CW370" s="19"/>
      <c r="CX370" s="19"/>
      <c r="CY370" s="19"/>
      <c r="CZ370" s="19"/>
      <c r="DA370" s="19"/>
    </row>
    <row r="371" spans="2:105" s="18" customFormat="1" x14ac:dyDescent="0.3">
      <c r="B371" s="13"/>
      <c r="C371" s="13"/>
      <c r="D371" s="24"/>
      <c r="E371" s="24"/>
      <c r="F371" s="24"/>
      <c r="G371" s="24"/>
      <c r="H371" s="13"/>
      <c r="I371" s="13"/>
      <c r="J371" s="2"/>
      <c r="K371" s="14"/>
      <c r="L371" s="14"/>
      <c r="M371" s="16"/>
      <c r="N371" s="17"/>
      <c r="O371" s="14"/>
      <c r="P371" s="16"/>
      <c r="Q371" s="16"/>
      <c r="R371" s="17"/>
      <c r="U371" s="19"/>
      <c r="V371" s="32"/>
      <c r="W371" s="32"/>
      <c r="X371" s="32"/>
      <c r="Y371" s="32"/>
      <c r="Z371" s="32"/>
      <c r="AA371" s="32"/>
      <c r="AB371" s="32"/>
      <c r="AC371" s="32"/>
      <c r="AD371" s="32"/>
      <c r="AE371"/>
      <c r="AF371"/>
      <c r="AG371"/>
      <c r="AH371" s="32"/>
      <c r="AI371" s="32"/>
      <c r="AJ371" s="32"/>
      <c r="AK371"/>
      <c r="AL371"/>
      <c r="AM371"/>
      <c r="AN371"/>
      <c r="AO371" s="32"/>
      <c r="AP371" s="32"/>
      <c r="AQ371" s="32"/>
      <c r="AR371" s="32"/>
      <c r="AS371" s="32"/>
      <c r="AT371" s="32"/>
      <c r="AU371" s="32"/>
      <c r="AV371" s="32"/>
      <c r="AW371" s="32"/>
      <c r="AX371"/>
      <c r="AY371"/>
      <c r="AZ371"/>
      <c r="BA371" s="32"/>
      <c r="BB371" s="32"/>
      <c r="BC371" s="32"/>
      <c r="BD371"/>
      <c r="BE371"/>
      <c r="BF371"/>
      <c r="BG371" s="25"/>
      <c r="BH371" s="32"/>
      <c r="BI371" s="32"/>
      <c r="BJ371" s="32"/>
      <c r="BK371" s="32"/>
      <c r="BL371" s="32"/>
      <c r="BM371" s="32"/>
      <c r="BN371" s="32"/>
      <c r="BO371" s="32"/>
      <c r="BP371" s="32"/>
      <c r="BQ371"/>
      <c r="BR371"/>
      <c r="BS371"/>
      <c r="BT371" s="32"/>
      <c r="BU371" s="32"/>
      <c r="BV371" s="32"/>
      <c r="BW371"/>
      <c r="BX371"/>
      <c r="BY371"/>
      <c r="BZ371" s="25"/>
      <c r="CA371" s="32"/>
      <c r="CB371" s="32"/>
      <c r="CC371" s="32"/>
      <c r="CD371" s="32"/>
      <c r="CE371" s="32"/>
      <c r="CF371" s="32"/>
      <c r="CG371" s="32"/>
      <c r="CH371" s="32"/>
      <c r="CI371" s="32"/>
      <c r="CJ371"/>
      <c r="CK371"/>
      <c r="CL371"/>
      <c r="CM371" s="32"/>
      <c r="CN371" s="32"/>
      <c r="CO371" s="32"/>
      <c r="CP371"/>
      <c r="CQ371"/>
      <c r="CR371"/>
      <c r="CS371"/>
      <c r="CT371" s="19"/>
      <c r="CU371" s="19"/>
      <c r="CV371" s="19"/>
      <c r="CW371" s="19"/>
      <c r="CX371" s="19"/>
      <c r="CY371" s="19"/>
      <c r="CZ371" s="19"/>
      <c r="DA371" s="19"/>
    </row>
    <row r="372" spans="2:105" s="18" customFormat="1" x14ac:dyDescent="0.3">
      <c r="B372" s="13"/>
      <c r="C372" s="13"/>
      <c r="D372" s="24"/>
      <c r="E372" s="24"/>
      <c r="F372" s="24"/>
      <c r="G372" s="24"/>
      <c r="H372" s="13"/>
      <c r="I372" s="13"/>
      <c r="J372" s="2"/>
      <c r="K372" s="14"/>
      <c r="L372" s="14"/>
      <c r="M372" s="16"/>
      <c r="N372" s="17"/>
      <c r="O372" s="14"/>
      <c r="P372" s="16"/>
      <c r="Q372" s="16"/>
      <c r="R372" s="17"/>
      <c r="U372" s="19"/>
      <c r="V372" s="32"/>
      <c r="W372" s="32"/>
      <c r="X372" s="32"/>
      <c r="Y372" s="32"/>
      <c r="Z372" s="32"/>
      <c r="AA372" s="32"/>
      <c r="AB372" s="32"/>
      <c r="AC372" s="32"/>
      <c r="AD372" s="32"/>
      <c r="AE372"/>
      <c r="AF372"/>
      <c r="AG372"/>
      <c r="AH372" s="32"/>
      <c r="AI372" s="32"/>
      <c r="AJ372" s="32"/>
      <c r="AK372"/>
      <c r="AL372"/>
      <c r="AM372"/>
      <c r="AN372"/>
      <c r="AO372" s="32"/>
      <c r="AP372" s="32"/>
      <c r="AQ372" s="32"/>
      <c r="AR372" s="32"/>
      <c r="AS372" s="32"/>
      <c r="AT372" s="32"/>
      <c r="AU372" s="32"/>
      <c r="AV372" s="32"/>
      <c r="AW372" s="32"/>
      <c r="AX372"/>
      <c r="AY372"/>
      <c r="AZ372"/>
      <c r="BA372" s="32"/>
      <c r="BB372" s="32"/>
      <c r="BC372" s="32"/>
      <c r="BD372"/>
      <c r="BE372"/>
      <c r="BF372"/>
      <c r="BG372" s="25"/>
      <c r="BH372" s="32"/>
      <c r="BI372" s="32"/>
      <c r="BJ372" s="32"/>
      <c r="BK372" s="32"/>
      <c r="BL372" s="32"/>
      <c r="BM372" s="32"/>
      <c r="BN372" s="32"/>
      <c r="BO372" s="32"/>
      <c r="BP372" s="32"/>
      <c r="BQ372"/>
      <c r="BR372"/>
      <c r="BS372"/>
      <c r="BT372" s="32"/>
      <c r="BU372" s="32"/>
      <c r="BV372" s="32"/>
      <c r="BW372"/>
      <c r="BX372"/>
      <c r="BY372"/>
      <c r="BZ372" s="25"/>
      <c r="CA372" s="32"/>
      <c r="CB372" s="32"/>
      <c r="CC372" s="32"/>
      <c r="CD372" s="32"/>
      <c r="CE372" s="32"/>
      <c r="CF372" s="32"/>
      <c r="CG372" s="32"/>
      <c r="CH372" s="32"/>
      <c r="CI372" s="32"/>
      <c r="CJ372"/>
      <c r="CK372"/>
      <c r="CL372"/>
      <c r="CM372" s="32"/>
      <c r="CN372" s="32"/>
      <c r="CO372" s="32"/>
      <c r="CP372"/>
      <c r="CQ372"/>
      <c r="CR372"/>
      <c r="CS372"/>
      <c r="CT372" s="19"/>
      <c r="CU372" s="19"/>
      <c r="CV372" s="19"/>
      <c r="CW372" s="19"/>
      <c r="CX372" s="19"/>
      <c r="CY372" s="19"/>
      <c r="CZ372" s="19"/>
      <c r="DA372" s="19"/>
    </row>
    <row r="373" spans="2:105" s="18" customFormat="1" x14ac:dyDescent="0.3">
      <c r="B373" s="13"/>
      <c r="C373" s="13"/>
      <c r="D373" s="24"/>
      <c r="E373" s="24"/>
      <c r="F373" s="24"/>
      <c r="G373" s="24"/>
      <c r="H373" s="13"/>
      <c r="I373" s="13"/>
      <c r="J373" s="2"/>
      <c r="K373" s="14"/>
      <c r="L373" s="14"/>
      <c r="M373" s="16"/>
      <c r="N373" s="17"/>
      <c r="O373" s="14"/>
      <c r="P373" s="16"/>
      <c r="Q373" s="16"/>
      <c r="R373" s="17"/>
      <c r="U373" s="19"/>
      <c r="V373" s="32"/>
      <c r="W373" s="32"/>
      <c r="X373" s="32"/>
      <c r="Y373" s="32"/>
      <c r="Z373" s="32"/>
      <c r="AA373" s="32"/>
      <c r="AB373" s="32"/>
      <c r="AC373" s="32"/>
      <c r="AD373" s="32"/>
      <c r="AE373"/>
      <c r="AF373"/>
      <c r="AG373"/>
      <c r="AH373" s="32"/>
      <c r="AI373" s="32"/>
      <c r="AJ373" s="32"/>
      <c r="AK373"/>
      <c r="AL373"/>
      <c r="AM373"/>
      <c r="AN373"/>
      <c r="AO373" s="32"/>
      <c r="AP373" s="32"/>
      <c r="AQ373" s="32"/>
      <c r="AR373" s="32"/>
      <c r="AS373" s="32"/>
      <c r="AT373" s="32"/>
      <c r="AU373" s="32"/>
      <c r="AV373" s="32"/>
      <c r="AW373" s="32"/>
      <c r="AX373"/>
      <c r="AY373"/>
      <c r="AZ373"/>
      <c r="BA373" s="32"/>
      <c r="BB373" s="32"/>
      <c r="BC373" s="32"/>
      <c r="BD373"/>
      <c r="BE373"/>
      <c r="BF373"/>
      <c r="BG373" s="25"/>
      <c r="BH373" s="32"/>
      <c r="BI373" s="32"/>
      <c r="BJ373" s="32"/>
      <c r="BK373" s="32"/>
      <c r="BL373" s="32"/>
      <c r="BM373" s="32"/>
      <c r="BN373" s="32"/>
      <c r="BO373" s="32"/>
      <c r="BP373" s="32"/>
      <c r="BQ373"/>
      <c r="BR373"/>
      <c r="BS373"/>
      <c r="BT373" s="32"/>
      <c r="BU373" s="32"/>
      <c r="BV373" s="32"/>
      <c r="BW373"/>
      <c r="BX373"/>
      <c r="BY373"/>
      <c r="BZ373" s="25"/>
      <c r="CA373" s="32"/>
      <c r="CB373" s="32"/>
      <c r="CC373" s="32"/>
      <c r="CD373" s="32"/>
      <c r="CE373" s="32"/>
      <c r="CF373" s="32"/>
      <c r="CG373" s="32"/>
      <c r="CH373" s="32"/>
      <c r="CI373" s="32"/>
      <c r="CJ373"/>
      <c r="CK373"/>
      <c r="CL373"/>
      <c r="CM373" s="32"/>
      <c r="CN373" s="32"/>
      <c r="CO373" s="32"/>
      <c r="CP373"/>
      <c r="CQ373"/>
      <c r="CR373"/>
      <c r="CS373"/>
      <c r="CT373" s="19"/>
      <c r="CU373" s="19"/>
      <c r="CV373" s="19"/>
      <c r="CW373" s="19"/>
      <c r="CX373" s="19"/>
      <c r="CY373" s="19"/>
      <c r="CZ373" s="19"/>
      <c r="DA373" s="19"/>
    </row>
    <row r="374" spans="2:105" s="18" customFormat="1" x14ac:dyDescent="0.3">
      <c r="B374" s="13"/>
      <c r="C374" s="13"/>
      <c r="D374" s="24"/>
      <c r="E374" s="24"/>
      <c r="F374" s="24"/>
      <c r="G374" s="24"/>
      <c r="H374" s="13"/>
      <c r="I374" s="13"/>
      <c r="J374" s="2"/>
      <c r="K374" s="14"/>
      <c r="L374" s="14"/>
      <c r="M374" s="16"/>
      <c r="N374" s="17"/>
      <c r="O374" s="14"/>
      <c r="P374" s="16"/>
      <c r="Q374" s="16"/>
      <c r="R374" s="17"/>
      <c r="U374" s="19"/>
      <c r="V374" s="32"/>
      <c r="W374" s="32"/>
      <c r="X374" s="32"/>
      <c r="Y374" s="32"/>
      <c r="Z374" s="32"/>
      <c r="AA374" s="32"/>
      <c r="AB374" s="32"/>
      <c r="AC374" s="32"/>
      <c r="AD374" s="32"/>
      <c r="AE374"/>
      <c r="AF374"/>
      <c r="AG374"/>
      <c r="AH374" s="32"/>
      <c r="AI374" s="32"/>
      <c r="AJ374" s="32"/>
      <c r="AK374"/>
      <c r="AL374"/>
      <c r="AM374"/>
      <c r="AN374"/>
      <c r="AO374" s="32"/>
      <c r="AP374" s="32"/>
      <c r="AQ374" s="32"/>
      <c r="AR374" s="32"/>
      <c r="AS374" s="32"/>
      <c r="AT374" s="32"/>
      <c r="AU374" s="32"/>
      <c r="AV374" s="32"/>
      <c r="AW374" s="32"/>
      <c r="AX374"/>
      <c r="AY374"/>
      <c r="AZ374"/>
      <c r="BA374" s="32"/>
      <c r="BB374" s="32"/>
      <c r="BC374" s="32"/>
      <c r="BD374"/>
      <c r="BE374"/>
      <c r="BF374"/>
      <c r="BG374" s="25"/>
      <c r="BH374" s="32"/>
      <c r="BI374" s="32"/>
      <c r="BJ374" s="32"/>
      <c r="BK374" s="32"/>
      <c r="BL374" s="32"/>
      <c r="BM374" s="32"/>
      <c r="BN374" s="32"/>
      <c r="BO374" s="32"/>
      <c r="BP374" s="32"/>
      <c r="BQ374"/>
      <c r="BR374"/>
      <c r="BS374"/>
      <c r="BT374" s="32"/>
      <c r="BU374" s="32"/>
      <c r="BV374" s="32"/>
      <c r="BW374"/>
      <c r="BX374"/>
      <c r="BY374"/>
      <c r="BZ374" s="25"/>
      <c r="CA374" s="32"/>
      <c r="CB374" s="32"/>
      <c r="CC374" s="32"/>
      <c r="CD374" s="32"/>
      <c r="CE374" s="32"/>
      <c r="CF374" s="32"/>
      <c r="CG374" s="32"/>
      <c r="CH374" s="32"/>
      <c r="CI374" s="32"/>
      <c r="CJ374"/>
      <c r="CK374"/>
      <c r="CL374"/>
      <c r="CM374" s="32"/>
      <c r="CN374" s="32"/>
      <c r="CO374" s="32"/>
      <c r="CP374"/>
      <c r="CQ374"/>
      <c r="CR374"/>
      <c r="CS374"/>
      <c r="CT374" s="19"/>
      <c r="CU374" s="19"/>
      <c r="CV374" s="19"/>
      <c r="CW374" s="19"/>
      <c r="CX374" s="19"/>
      <c r="CY374" s="19"/>
      <c r="CZ374" s="19"/>
      <c r="DA374" s="19"/>
    </row>
    <row r="375" spans="2:105" s="18" customFormat="1" x14ac:dyDescent="0.3">
      <c r="B375" s="13"/>
      <c r="C375" s="13"/>
      <c r="D375" s="24"/>
      <c r="E375" s="24"/>
      <c r="F375" s="24"/>
      <c r="G375" s="24"/>
      <c r="H375" s="13"/>
      <c r="I375" s="13"/>
      <c r="J375" s="2"/>
      <c r="K375" s="14"/>
      <c r="L375" s="14"/>
      <c r="M375" s="16"/>
      <c r="N375" s="17"/>
      <c r="O375" s="14"/>
      <c r="P375" s="16"/>
      <c r="Q375" s="16"/>
      <c r="R375" s="17"/>
      <c r="U375" s="19"/>
      <c r="V375" s="32"/>
      <c r="W375" s="32"/>
      <c r="X375" s="32"/>
      <c r="Y375" s="32"/>
      <c r="Z375" s="32"/>
      <c r="AA375" s="32"/>
      <c r="AB375" s="32"/>
      <c r="AC375" s="32"/>
      <c r="AD375" s="32"/>
      <c r="AE375"/>
      <c r="AF375"/>
      <c r="AG375"/>
      <c r="AH375" s="32"/>
      <c r="AI375" s="32"/>
      <c r="AJ375" s="32"/>
      <c r="AK375"/>
      <c r="AL375"/>
      <c r="AM375"/>
      <c r="AN375"/>
      <c r="AO375" s="32"/>
      <c r="AP375" s="32"/>
      <c r="AQ375" s="32"/>
      <c r="AR375" s="32"/>
      <c r="AS375" s="32"/>
      <c r="AT375" s="32"/>
      <c r="AU375" s="32"/>
      <c r="AV375" s="32"/>
      <c r="AW375" s="32"/>
      <c r="AX375"/>
      <c r="AY375"/>
      <c r="AZ375"/>
      <c r="BA375" s="32"/>
      <c r="BB375" s="32"/>
      <c r="BC375" s="32"/>
      <c r="BD375"/>
      <c r="BE375"/>
      <c r="BF375"/>
      <c r="BG375" s="25"/>
      <c r="BH375" s="32"/>
      <c r="BI375" s="32"/>
      <c r="BJ375" s="32"/>
      <c r="BK375" s="32"/>
      <c r="BL375" s="32"/>
      <c r="BM375" s="32"/>
      <c r="BN375" s="32"/>
      <c r="BO375" s="32"/>
      <c r="BP375" s="32"/>
      <c r="BQ375"/>
      <c r="BR375"/>
      <c r="BS375"/>
      <c r="BT375" s="32"/>
      <c r="BU375" s="32"/>
      <c r="BV375" s="32"/>
      <c r="BW375"/>
      <c r="BX375"/>
      <c r="BY375"/>
      <c r="BZ375" s="25"/>
      <c r="CA375" s="32"/>
      <c r="CB375" s="32"/>
      <c r="CC375" s="32"/>
      <c r="CD375" s="32"/>
      <c r="CE375" s="32"/>
      <c r="CF375" s="32"/>
      <c r="CG375" s="32"/>
      <c r="CH375" s="32"/>
      <c r="CI375" s="32"/>
      <c r="CJ375"/>
      <c r="CK375"/>
      <c r="CL375"/>
      <c r="CM375" s="32"/>
      <c r="CN375" s="32"/>
      <c r="CO375" s="32"/>
      <c r="CP375"/>
      <c r="CQ375"/>
      <c r="CR375"/>
      <c r="CS375"/>
      <c r="CT375" s="19"/>
      <c r="CU375" s="19"/>
      <c r="CV375" s="19"/>
      <c r="CW375" s="19"/>
      <c r="CX375" s="19"/>
      <c r="CY375" s="19"/>
      <c r="CZ375" s="19"/>
      <c r="DA375" s="19"/>
    </row>
    <row r="376" spans="2:105" s="18" customFormat="1" x14ac:dyDescent="0.3">
      <c r="B376" s="13"/>
      <c r="C376" s="13"/>
      <c r="D376" s="24"/>
      <c r="E376" s="24"/>
      <c r="F376" s="24"/>
      <c r="G376" s="24"/>
      <c r="H376" s="13"/>
      <c r="I376" s="13"/>
      <c r="J376" s="2"/>
      <c r="K376" s="14"/>
      <c r="L376" s="14"/>
      <c r="M376" s="16"/>
      <c r="N376" s="17"/>
      <c r="O376" s="14"/>
      <c r="P376" s="16"/>
      <c r="Q376" s="16"/>
      <c r="R376" s="17"/>
      <c r="U376" s="19"/>
      <c r="V376" s="32"/>
      <c r="W376" s="32"/>
      <c r="X376" s="32"/>
      <c r="Y376" s="32"/>
      <c r="Z376" s="32"/>
      <c r="AA376" s="32"/>
      <c r="AB376" s="32"/>
      <c r="AC376" s="32"/>
      <c r="AD376" s="32"/>
      <c r="AE376"/>
      <c r="AF376"/>
      <c r="AG376"/>
      <c r="AH376" s="32"/>
      <c r="AI376" s="32"/>
      <c r="AJ376" s="32"/>
      <c r="AK376"/>
      <c r="AL376"/>
      <c r="AM376"/>
      <c r="AN376"/>
      <c r="AO376" s="32"/>
      <c r="AP376" s="32"/>
      <c r="AQ376" s="32"/>
      <c r="AR376" s="32"/>
      <c r="AS376" s="32"/>
      <c r="AT376" s="32"/>
      <c r="AU376" s="32"/>
      <c r="AV376" s="32"/>
      <c r="AW376" s="32"/>
      <c r="AX376"/>
      <c r="AY376"/>
      <c r="AZ376"/>
      <c r="BA376" s="32"/>
      <c r="BB376" s="32"/>
      <c r="BC376" s="32"/>
      <c r="BD376"/>
      <c r="BE376"/>
      <c r="BF376"/>
      <c r="BG376" s="25"/>
      <c r="BH376" s="32"/>
      <c r="BI376" s="32"/>
      <c r="BJ376" s="32"/>
      <c r="BK376" s="32"/>
      <c r="BL376" s="32"/>
      <c r="BM376" s="32"/>
      <c r="BN376" s="32"/>
      <c r="BO376" s="32"/>
      <c r="BP376" s="32"/>
      <c r="BQ376"/>
      <c r="BR376"/>
      <c r="BS376"/>
      <c r="BT376" s="32"/>
      <c r="BU376" s="32"/>
      <c r="BV376" s="32"/>
      <c r="BW376"/>
      <c r="BX376"/>
      <c r="BY376"/>
      <c r="BZ376" s="25"/>
      <c r="CA376" s="32"/>
      <c r="CB376" s="32"/>
      <c r="CC376" s="32"/>
      <c r="CD376" s="32"/>
      <c r="CE376" s="32"/>
      <c r="CF376" s="32"/>
      <c r="CG376" s="32"/>
      <c r="CH376" s="32"/>
      <c r="CI376" s="32"/>
      <c r="CJ376"/>
      <c r="CK376"/>
      <c r="CL376"/>
      <c r="CM376" s="32"/>
      <c r="CN376" s="32"/>
      <c r="CO376" s="32"/>
      <c r="CP376"/>
      <c r="CQ376"/>
      <c r="CR376"/>
      <c r="CS376"/>
      <c r="CT376" s="19"/>
      <c r="CU376" s="19"/>
      <c r="CV376" s="19"/>
      <c r="CW376" s="19"/>
      <c r="CX376" s="19"/>
      <c r="CY376" s="19"/>
      <c r="CZ376" s="19"/>
      <c r="DA376" s="19"/>
    </row>
    <row r="377" spans="2:105" s="18" customFormat="1" x14ac:dyDescent="0.3">
      <c r="B377" s="13"/>
      <c r="C377" s="13"/>
      <c r="D377" s="24"/>
      <c r="E377" s="24"/>
      <c r="F377" s="24"/>
      <c r="G377" s="24"/>
      <c r="H377" s="13"/>
      <c r="I377" s="13"/>
      <c r="J377" s="2"/>
      <c r="K377" s="14"/>
      <c r="L377" s="14"/>
      <c r="M377" s="16"/>
      <c r="N377" s="17"/>
      <c r="O377" s="14"/>
      <c r="P377" s="16"/>
      <c r="Q377" s="16"/>
      <c r="R377" s="17"/>
      <c r="U377" s="19"/>
      <c r="V377" s="32"/>
      <c r="W377" s="32"/>
      <c r="X377" s="32"/>
      <c r="Y377" s="32"/>
      <c r="Z377" s="32"/>
      <c r="AA377" s="32"/>
      <c r="AB377" s="32"/>
      <c r="AC377" s="32"/>
      <c r="AD377" s="32"/>
      <c r="AE377"/>
      <c r="AF377"/>
      <c r="AG377"/>
      <c r="AH377" s="32"/>
      <c r="AI377" s="32"/>
      <c r="AJ377" s="32"/>
      <c r="AK377"/>
      <c r="AL377"/>
      <c r="AM377"/>
      <c r="AN377"/>
      <c r="AO377" s="32"/>
      <c r="AP377" s="32"/>
      <c r="AQ377" s="32"/>
      <c r="AR377" s="32"/>
      <c r="AS377" s="32"/>
      <c r="AT377" s="32"/>
      <c r="AU377" s="32"/>
      <c r="AV377" s="32"/>
      <c r="AW377" s="32"/>
      <c r="AX377"/>
      <c r="AY377"/>
      <c r="AZ377"/>
      <c r="BA377" s="32"/>
      <c r="BB377" s="32"/>
      <c r="BC377" s="32"/>
      <c r="BD377"/>
      <c r="BE377"/>
      <c r="BF377"/>
      <c r="BG377" s="25"/>
      <c r="BH377" s="32"/>
      <c r="BI377" s="32"/>
      <c r="BJ377" s="32"/>
      <c r="BK377" s="32"/>
      <c r="BL377" s="32"/>
      <c r="BM377" s="32"/>
      <c r="BN377" s="32"/>
      <c r="BO377" s="32"/>
      <c r="BP377" s="32"/>
      <c r="BQ377"/>
      <c r="BR377"/>
      <c r="BS377"/>
      <c r="BT377" s="32"/>
      <c r="BU377" s="32"/>
      <c r="BV377" s="32"/>
      <c r="BW377"/>
      <c r="BX377"/>
      <c r="BY377"/>
      <c r="BZ377" s="25"/>
      <c r="CA377" s="32"/>
      <c r="CB377" s="32"/>
      <c r="CC377" s="32"/>
      <c r="CD377" s="32"/>
      <c r="CE377" s="32"/>
      <c r="CF377" s="32"/>
      <c r="CG377" s="32"/>
      <c r="CH377" s="32"/>
      <c r="CI377" s="32"/>
      <c r="CJ377"/>
      <c r="CK377"/>
      <c r="CL377"/>
      <c r="CM377" s="32"/>
      <c r="CN377" s="32"/>
      <c r="CO377" s="32"/>
      <c r="CP377"/>
      <c r="CQ377"/>
      <c r="CR377"/>
      <c r="CS377"/>
      <c r="CT377" s="19"/>
      <c r="CU377" s="19"/>
      <c r="CV377" s="19"/>
      <c r="CW377" s="19"/>
      <c r="CX377" s="19"/>
      <c r="CY377" s="19"/>
      <c r="CZ377" s="19"/>
      <c r="DA377" s="19"/>
    </row>
    <row r="378" spans="2:105" s="18" customFormat="1" x14ac:dyDescent="0.3">
      <c r="B378" s="13"/>
      <c r="C378" s="13"/>
      <c r="D378" s="24"/>
      <c r="E378" s="24"/>
      <c r="F378" s="24"/>
      <c r="G378" s="24"/>
      <c r="H378" s="13"/>
      <c r="I378" s="13"/>
      <c r="J378" s="2"/>
      <c r="K378" s="14"/>
      <c r="L378" s="14"/>
      <c r="M378" s="16"/>
      <c r="N378" s="17"/>
      <c r="O378" s="14"/>
      <c r="P378" s="16"/>
      <c r="Q378" s="16"/>
      <c r="R378" s="17"/>
      <c r="U378" s="19"/>
      <c r="V378" s="32"/>
      <c r="W378" s="32"/>
      <c r="X378" s="32"/>
      <c r="Y378" s="32"/>
      <c r="Z378" s="32"/>
      <c r="AA378" s="32"/>
      <c r="AB378" s="32"/>
      <c r="AC378" s="32"/>
      <c r="AD378" s="32"/>
      <c r="AE378"/>
      <c r="AF378"/>
      <c r="AG378"/>
      <c r="AH378" s="32"/>
      <c r="AI378" s="32"/>
      <c r="AJ378" s="32"/>
      <c r="AK378"/>
      <c r="AL378"/>
      <c r="AM378"/>
      <c r="AN378"/>
      <c r="AO378" s="32"/>
      <c r="AP378" s="32"/>
      <c r="AQ378" s="32"/>
      <c r="AR378" s="32"/>
      <c r="AS378" s="32"/>
      <c r="AT378" s="32"/>
      <c r="AU378" s="32"/>
      <c r="AV378" s="32"/>
      <c r="AW378" s="32"/>
      <c r="AX378"/>
      <c r="AY378"/>
      <c r="AZ378"/>
      <c r="BA378" s="32"/>
      <c r="BB378" s="32"/>
      <c r="BC378" s="32"/>
      <c r="BD378"/>
      <c r="BE378"/>
      <c r="BF378"/>
      <c r="BG378" s="25"/>
      <c r="BH378" s="32"/>
      <c r="BI378" s="32"/>
      <c r="BJ378" s="32"/>
      <c r="BK378" s="32"/>
      <c r="BL378" s="32"/>
      <c r="BM378" s="32"/>
      <c r="BN378" s="32"/>
      <c r="BO378" s="32"/>
      <c r="BP378" s="32"/>
      <c r="BQ378"/>
      <c r="BR378"/>
      <c r="BS378"/>
      <c r="BT378" s="32"/>
      <c r="BU378" s="32"/>
      <c r="BV378" s="32"/>
      <c r="BW378"/>
      <c r="BX378"/>
      <c r="BY378"/>
      <c r="BZ378" s="25"/>
      <c r="CA378" s="32"/>
      <c r="CB378" s="32"/>
      <c r="CC378" s="32"/>
      <c r="CD378" s="32"/>
      <c r="CE378" s="32"/>
      <c r="CF378" s="32"/>
      <c r="CG378" s="32"/>
      <c r="CH378" s="32"/>
      <c r="CI378" s="32"/>
      <c r="CJ378"/>
      <c r="CK378"/>
      <c r="CL378"/>
      <c r="CM378" s="32"/>
      <c r="CN378" s="32"/>
      <c r="CO378" s="32"/>
      <c r="CP378"/>
      <c r="CQ378"/>
      <c r="CR378"/>
      <c r="CS378"/>
      <c r="CT378" s="19"/>
      <c r="CU378" s="19"/>
      <c r="CV378" s="19"/>
      <c r="CW378" s="19"/>
      <c r="CX378" s="19"/>
      <c r="CY378" s="19"/>
      <c r="CZ378" s="19"/>
      <c r="DA378" s="19"/>
    </row>
    <row r="379" spans="2:105" s="18" customFormat="1" x14ac:dyDescent="0.3">
      <c r="B379" s="13"/>
      <c r="C379" s="13"/>
      <c r="D379" s="24"/>
      <c r="E379" s="24"/>
      <c r="F379" s="24"/>
      <c r="G379" s="24"/>
      <c r="H379" s="13"/>
      <c r="I379" s="13"/>
      <c r="J379" s="2"/>
      <c r="K379" s="14"/>
      <c r="L379" s="14"/>
      <c r="M379" s="16"/>
      <c r="N379" s="17"/>
      <c r="O379" s="14"/>
      <c r="P379" s="16"/>
      <c r="Q379" s="16"/>
      <c r="R379" s="17"/>
      <c r="U379" s="19"/>
      <c r="V379" s="32"/>
      <c r="W379" s="32"/>
      <c r="X379" s="32"/>
      <c r="Y379" s="32"/>
      <c r="Z379" s="32"/>
      <c r="AA379" s="32"/>
      <c r="AB379" s="32"/>
      <c r="AC379" s="32"/>
      <c r="AD379" s="32"/>
      <c r="AE379"/>
      <c r="AF379"/>
      <c r="AG379"/>
      <c r="AH379" s="32"/>
      <c r="AI379" s="32"/>
      <c r="AJ379" s="32"/>
      <c r="AK379"/>
      <c r="AL379"/>
      <c r="AM379"/>
      <c r="AN379"/>
      <c r="AO379" s="32"/>
      <c r="AP379" s="32"/>
      <c r="AQ379" s="32"/>
      <c r="AR379" s="32"/>
      <c r="AS379" s="32"/>
      <c r="AT379" s="32"/>
      <c r="AU379" s="32"/>
      <c r="AV379" s="32"/>
      <c r="AW379" s="32"/>
      <c r="AX379"/>
      <c r="AY379"/>
      <c r="AZ379"/>
      <c r="BA379" s="32"/>
      <c r="BB379" s="32"/>
      <c r="BC379" s="32"/>
      <c r="BD379"/>
      <c r="BE379"/>
      <c r="BF379"/>
      <c r="BG379" s="25"/>
      <c r="BH379" s="32"/>
      <c r="BI379" s="32"/>
      <c r="BJ379" s="32"/>
      <c r="BK379" s="32"/>
      <c r="BL379" s="32"/>
      <c r="BM379" s="32"/>
      <c r="BN379" s="32"/>
      <c r="BO379" s="32"/>
      <c r="BP379" s="32"/>
      <c r="BQ379"/>
      <c r="BR379"/>
      <c r="BS379"/>
      <c r="BT379" s="32"/>
      <c r="BU379" s="32"/>
      <c r="BV379" s="32"/>
      <c r="BW379"/>
      <c r="BX379"/>
      <c r="BY379"/>
      <c r="BZ379" s="25"/>
      <c r="CA379" s="32"/>
      <c r="CB379" s="32"/>
      <c r="CC379" s="32"/>
      <c r="CD379" s="32"/>
      <c r="CE379" s="32"/>
      <c r="CF379" s="32"/>
      <c r="CG379" s="32"/>
      <c r="CH379" s="32"/>
      <c r="CI379" s="32"/>
      <c r="CJ379"/>
      <c r="CK379"/>
      <c r="CL379"/>
      <c r="CM379" s="32"/>
      <c r="CN379" s="32"/>
      <c r="CO379" s="32"/>
      <c r="CP379"/>
      <c r="CQ379"/>
      <c r="CR379"/>
      <c r="CS379"/>
      <c r="CT379" s="19"/>
      <c r="CU379" s="19"/>
      <c r="CV379" s="19"/>
      <c r="CW379" s="19"/>
      <c r="CX379" s="19"/>
      <c r="CY379" s="19"/>
      <c r="CZ379" s="19"/>
      <c r="DA379" s="19"/>
    </row>
    <row r="380" spans="2:105" s="18" customFormat="1" x14ac:dyDescent="0.3">
      <c r="B380" s="13"/>
      <c r="C380" s="13"/>
      <c r="D380" s="24"/>
      <c r="E380" s="24"/>
      <c r="F380" s="24"/>
      <c r="G380" s="24"/>
      <c r="H380" s="13"/>
      <c r="I380" s="13"/>
      <c r="J380" s="2"/>
      <c r="K380" s="14"/>
      <c r="L380" s="14"/>
      <c r="M380" s="16"/>
      <c r="N380" s="17"/>
      <c r="O380" s="14"/>
      <c r="P380" s="16"/>
      <c r="Q380" s="16"/>
      <c r="R380" s="17"/>
      <c r="U380" s="19"/>
      <c r="V380" s="32"/>
      <c r="W380" s="32"/>
      <c r="X380" s="32"/>
      <c r="Y380" s="32"/>
      <c r="Z380" s="32"/>
      <c r="AA380" s="32"/>
      <c r="AB380" s="32"/>
      <c r="AC380" s="32"/>
      <c r="AD380" s="32"/>
      <c r="AE380"/>
      <c r="AF380"/>
      <c r="AG380"/>
      <c r="AH380" s="32"/>
      <c r="AI380" s="32"/>
      <c r="AJ380" s="32"/>
      <c r="AK380"/>
      <c r="AL380"/>
      <c r="AM380"/>
      <c r="AN380"/>
      <c r="AO380" s="32"/>
      <c r="AP380" s="32"/>
      <c r="AQ380" s="32"/>
      <c r="AR380" s="32"/>
      <c r="AS380" s="32"/>
      <c r="AT380" s="32"/>
      <c r="AU380" s="32"/>
      <c r="AV380" s="32"/>
      <c r="AW380" s="32"/>
      <c r="AX380"/>
      <c r="AY380"/>
      <c r="AZ380"/>
      <c r="BA380" s="32"/>
      <c r="BB380" s="32"/>
      <c r="BC380" s="32"/>
      <c r="BD380"/>
      <c r="BE380"/>
      <c r="BF380"/>
      <c r="BG380" s="25"/>
      <c r="BH380" s="32"/>
      <c r="BI380" s="32"/>
      <c r="BJ380" s="32"/>
      <c r="BK380" s="32"/>
      <c r="BL380" s="32"/>
      <c r="BM380" s="32"/>
      <c r="BN380" s="32"/>
      <c r="BO380" s="32"/>
      <c r="BP380" s="32"/>
      <c r="BQ380"/>
      <c r="BR380"/>
      <c r="BS380"/>
      <c r="BT380" s="32"/>
      <c r="BU380" s="32"/>
      <c r="BV380" s="32"/>
      <c r="BW380"/>
      <c r="BX380"/>
      <c r="BY380"/>
      <c r="BZ380" s="25"/>
      <c r="CA380" s="32"/>
      <c r="CB380" s="32"/>
      <c r="CC380" s="32"/>
      <c r="CD380" s="32"/>
      <c r="CE380" s="32"/>
      <c r="CF380" s="32"/>
      <c r="CG380" s="32"/>
      <c r="CH380" s="32"/>
      <c r="CI380" s="32"/>
      <c r="CJ380"/>
      <c r="CK380"/>
      <c r="CL380"/>
      <c r="CM380" s="32"/>
      <c r="CN380" s="32"/>
      <c r="CO380" s="32"/>
      <c r="CP380"/>
      <c r="CQ380"/>
      <c r="CR380"/>
      <c r="CS380"/>
      <c r="CT380" s="19"/>
      <c r="CU380" s="19"/>
      <c r="CV380" s="19"/>
      <c r="CW380" s="19"/>
      <c r="CX380" s="19"/>
      <c r="CY380" s="19"/>
      <c r="CZ380" s="19"/>
      <c r="DA380" s="19"/>
    </row>
    <row r="381" spans="2:105" s="18" customFormat="1" x14ac:dyDescent="0.3">
      <c r="B381" s="13"/>
      <c r="C381" s="13"/>
      <c r="D381" s="24"/>
      <c r="E381" s="24"/>
      <c r="F381" s="24"/>
      <c r="G381" s="24"/>
      <c r="H381" s="13"/>
      <c r="I381" s="13"/>
      <c r="J381" s="2"/>
      <c r="K381" s="14"/>
      <c r="L381" s="14"/>
      <c r="M381" s="16"/>
      <c r="N381" s="17"/>
      <c r="O381" s="14"/>
      <c r="P381" s="16"/>
      <c r="Q381" s="16"/>
      <c r="R381" s="17"/>
      <c r="U381" s="19"/>
      <c r="V381" s="32"/>
      <c r="W381" s="32"/>
      <c r="X381" s="32"/>
      <c r="Y381" s="32"/>
      <c r="Z381" s="32"/>
      <c r="AA381" s="32"/>
      <c r="AB381" s="32"/>
      <c r="AC381" s="32"/>
      <c r="AD381" s="32"/>
      <c r="AE381"/>
      <c r="AF381"/>
      <c r="AG381"/>
      <c r="AH381" s="32"/>
      <c r="AI381" s="32"/>
      <c r="AJ381" s="32"/>
      <c r="AK381"/>
      <c r="AL381"/>
      <c r="AM381"/>
      <c r="AN381"/>
      <c r="AO381" s="32"/>
      <c r="AP381" s="32"/>
      <c r="AQ381" s="32"/>
      <c r="AR381" s="32"/>
      <c r="AS381" s="32"/>
      <c r="AT381" s="32"/>
      <c r="AU381" s="32"/>
      <c r="AV381" s="32"/>
      <c r="AW381" s="32"/>
      <c r="AX381"/>
      <c r="AY381"/>
      <c r="AZ381"/>
      <c r="BA381" s="32"/>
      <c r="BB381" s="32"/>
      <c r="BC381" s="32"/>
      <c r="BD381"/>
      <c r="BE381"/>
      <c r="BF381"/>
      <c r="BG381" s="25"/>
      <c r="BH381" s="32"/>
      <c r="BI381" s="32"/>
      <c r="BJ381" s="32"/>
      <c r="BK381" s="32"/>
      <c r="BL381" s="32"/>
      <c r="BM381" s="32"/>
      <c r="BN381" s="32"/>
      <c r="BO381" s="32"/>
      <c r="BP381" s="32"/>
      <c r="BQ381"/>
      <c r="BR381"/>
      <c r="BS381"/>
      <c r="BT381" s="32"/>
      <c r="BU381" s="32"/>
      <c r="BV381" s="32"/>
      <c r="BW381"/>
      <c r="BX381"/>
      <c r="BY381"/>
      <c r="BZ381" s="25"/>
      <c r="CA381" s="32"/>
      <c r="CB381" s="32"/>
      <c r="CC381" s="32"/>
      <c r="CD381" s="32"/>
      <c r="CE381" s="32"/>
      <c r="CF381" s="32"/>
      <c r="CG381" s="32"/>
      <c r="CH381" s="32"/>
      <c r="CI381" s="32"/>
      <c r="CJ381"/>
      <c r="CK381"/>
      <c r="CL381"/>
      <c r="CM381" s="32"/>
      <c r="CN381" s="32"/>
      <c r="CO381" s="32"/>
      <c r="CP381"/>
      <c r="CQ381"/>
      <c r="CR381"/>
      <c r="CS381"/>
      <c r="CT381" s="19"/>
      <c r="CU381" s="19"/>
      <c r="CV381" s="19"/>
      <c r="CW381" s="19"/>
      <c r="CX381" s="19"/>
      <c r="CY381" s="19"/>
      <c r="CZ381" s="19"/>
      <c r="DA381" s="19"/>
    </row>
    <row r="382" spans="2:105" s="18" customFormat="1" x14ac:dyDescent="0.3">
      <c r="B382" s="13"/>
      <c r="C382" s="13"/>
      <c r="D382" s="24"/>
      <c r="E382" s="24"/>
      <c r="F382" s="24"/>
      <c r="G382" s="24"/>
      <c r="H382" s="13"/>
      <c r="I382" s="13"/>
      <c r="J382" s="2"/>
      <c r="K382" s="14"/>
      <c r="L382" s="14"/>
      <c r="M382" s="16"/>
      <c r="N382" s="17"/>
      <c r="O382" s="14"/>
      <c r="P382" s="16"/>
      <c r="Q382" s="16"/>
      <c r="R382" s="17"/>
      <c r="U382" s="19"/>
      <c r="V382" s="32"/>
      <c r="W382" s="32"/>
      <c r="X382" s="32"/>
      <c r="Y382" s="32"/>
      <c r="Z382" s="32"/>
      <c r="AA382" s="32"/>
      <c r="AB382" s="32"/>
      <c r="AC382" s="32"/>
      <c r="AD382" s="32"/>
      <c r="AE382"/>
      <c r="AF382"/>
      <c r="AG382"/>
      <c r="AH382" s="32"/>
      <c r="AI382" s="32"/>
      <c r="AJ382" s="32"/>
      <c r="AK382"/>
      <c r="AL382"/>
      <c r="AM382"/>
      <c r="AN382"/>
      <c r="AO382" s="32"/>
      <c r="AP382" s="32"/>
      <c r="AQ382" s="32"/>
      <c r="AR382" s="32"/>
      <c r="AS382" s="32"/>
      <c r="AT382" s="32"/>
      <c r="AU382" s="32"/>
      <c r="AV382" s="32"/>
      <c r="AW382" s="32"/>
      <c r="AX382"/>
      <c r="AY382"/>
      <c r="AZ382"/>
      <c r="BA382" s="32"/>
      <c r="BB382" s="32"/>
      <c r="BC382" s="32"/>
      <c r="BD382"/>
      <c r="BE382"/>
      <c r="BF382"/>
      <c r="BG382" s="25"/>
      <c r="BH382" s="32"/>
      <c r="BI382" s="32"/>
      <c r="BJ382" s="32"/>
      <c r="BK382" s="32"/>
      <c r="BL382" s="32"/>
      <c r="BM382" s="32"/>
      <c r="BN382" s="32"/>
      <c r="BO382" s="32"/>
      <c r="BP382" s="32"/>
      <c r="BQ382"/>
      <c r="BR382"/>
      <c r="BS382"/>
      <c r="BT382" s="32"/>
      <c r="BU382" s="32"/>
      <c r="BV382" s="32"/>
      <c r="BW382"/>
      <c r="BX382"/>
      <c r="BY382"/>
      <c r="BZ382" s="25"/>
      <c r="CA382" s="32"/>
      <c r="CB382" s="32"/>
      <c r="CC382" s="32"/>
      <c r="CD382" s="32"/>
      <c r="CE382" s="32"/>
      <c r="CF382" s="32"/>
      <c r="CG382" s="32"/>
      <c r="CH382" s="32"/>
      <c r="CI382" s="32"/>
      <c r="CJ382"/>
      <c r="CK382"/>
      <c r="CL382"/>
      <c r="CM382" s="32"/>
      <c r="CN382" s="32"/>
      <c r="CO382" s="32"/>
      <c r="CP382"/>
      <c r="CQ382"/>
      <c r="CR382"/>
      <c r="CS382"/>
      <c r="CT382" s="19"/>
      <c r="CU382" s="19"/>
      <c r="CV382" s="19"/>
      <c r="CW382" s="19"/>
      <c r="CX382" s="19"/>
      <c r="CY382" s="19"/>
      <c r="CZ382" s="19"/>
      <c r="DA382" s="19"/>
    </row>
    <row r="383" spans="2:105" s="18" customFormat="1" x14ac:dyDescent="0.3">
      <c r="B383" s="13"/>
      <c r="C383" s="13"/>
      <c r="D383" s="24"/>
      <c r="E383" s="24"/>
      <c r="F383" s="24"/>
      <c r="G383" s="24"/>
      <c r="H383" s="13"/>
      <c r="I383" s="13"/>
      <c r="J383" s="2"/>
      <c r="K383" s="14"/>
      <c r="L383" s="14"/>
      <c r="M383" s="16"/>
      <c r="N383" s="17"/>
      <c r="O383" s="14"/>
      <c r="P383" s="16"/>
      <c r="Q383" s="16"/>
      <c r="R383" s="17"/>
      <c r="U383" s="19"/>
      <c r="V383" s="32"/>
      <c r="W383" s="32"/>
      <c r="X383" s="32"/>
      <c r="Y383" s="32"/>
      <c r="Z383" s="32"/>
      <c r="AA383" s="32"/>
      <c r="AB383" s="32"/>
      <c r="AC383" s="32"/>
      <c r="AD383" s="32"/>
      <c r="AE383"/>
      <c r="AF383"/>
      <c r="AG383"/>
      <c r="AH383" s="32"/>
      <c r="AI383" s="32"/>
      <c r="AJ383" s="32"/>
      <c r="AK383"/>
      <c r="AL383"/>
      <c r="AM383"/>
      <c r="AN383"/>
      <c r="AO383" s="32"/>
      <c r="AP383" s="32"/>
      <c r="AQ383" s="32"/>
      <c r="AR383" s="32"/>
      <c r="AS383" s="32"/>
      <c r="AT383" s="32"/>
      <c r="AU383" s="32"/>
      <c r="AV383" s="32"/>
      <c r="AW383" s="32"/>
      <c r="AX383"/>
      <c r="AY383"/>
      <c r="AZ383"/>
      <c r="BA383" s="32"/>
      <c r="BB383" s="32"/>
      <c r="BC383" s="32"/>
      <c r="BD383"/>
      <c r="BE383"/>
      <c r="BF383"/>
      <c r="BG383" s="25"/>
      <c r="BH383" s="32"/>
      <c r="BI383" s="32"/>
      <c r="BJ383" s="32"/>
      <c r="BK383" s="32"/>
      <c r="BL383" s="32"/>
      <c r="BM383" s="32"/>
      <c r="BN383" s="32"/>
      <c r="BO383" s="32"/>
      <c r="BP383" s="32"/>
      <c r="BQ383"/>
      <c r="BR383"/>
      <c r="BS383"/>
      <c r="BT383" s="32"/>
      <c r="BU383" s="32"/>
      <c r="BV383" s="32"/>
      <c r="BW383"/>
      <c r="BX383"/>
      <c r="BY383"/>
      <c r="BZ383" s="25"/>
      <c r="CA383" s="32"/>
      <c r="CB383" s="32"/>
      <c r="CC383" s="32"/>
      <c r="CD383" s="32"/>
      <c r="CE383" s="32"/>
      <c r="CF383" s="32"/>
      <c r="CG383" s="32"/>
      <c r="CH383" s="32"/>
      <c r="CI383" s="32"/>
      <c r="CJ383"/>
      <c r="CK383"/>
      <c r="CL383"/>
      <c r="CM383" s="32"/>
      <c r="CN383" s="32"/>
      <c r="CO383" s="32"/>
      <c r="CP383"/>
      <c r="CQ383"/>
      <c r="CR383"/>
      <c r="CS383"/>
      <c r="CT383" s="19"/>
      <c r="CU383" s="19"/>
      <c r="CV383" s="19"/>
      <c r="CW383" s="19"/>
      <c r="CX383" s="19"/>
      <c r="CY383" s="19"/>
      <c r="CZ383" s="19"/>
      <c r="DA383" s="19"/>
    </row>
    <row r="384" spans="2:105" s="18" customFormat="1" x14ac:dyDescent="0.3">
      <c r="B384" s="13"/>
      <c r="C384" s="13"/>
      <c r="D384" s="24"/>
      <c r="E384" s="24"/>
      <c r="F384" s="24"/>
      <c r="G384" s="24"/>
      <c r="H384" s="13"/>
      <c r="I384" s="13"/>
      <c r="J384" s="2"/>
      <c r="K384" s="14"/>
      <c r="L384" s="14"/>
      <c r="M384" s="16"/>
      <c r="N384" s="17"/>
      <c r="O384" s="14"/>
      <c r="P384" s="16"/>
      <c r="Q384" s="16"/>
      <c r="R384" s="17"/>
      <c r="U384" s="19"/>
      <c r="V384" s="32"/>
      <c r="W384" s="32"/>
      <c r="X384" s="32"/>
      <c r="Y384" s="32"/>
      <c r="Z384" s="32"/>
      <c r="AA384" s="32"/>
      <c r="AB384" s="32"/>
      <c r="AC384" s="32"/>
      <c r="AD384" s="32"/>
      <c r="AE384"/>
      <c r="AF384"/>
      <c r="AG384"/>
      <c r="AH384" s="32"/>
      <c r="AI384" s="32"/>
      <c r="AJ384" s="32"/>
      <c r="AK384"/>
      <c r="AL384"/>
      <c r="AM384"/>
      <c r="AN384"/>
      <c r="AO384" s="32"/>
      <c r="AP384" s="32"/>
      <c r="AQ384" s="32"/>
      <c r="AR384" s="32"/>
      <c r="AS384" s="32"/>
      <c r="AT384" s="32"/>
      <c r="AU384" s="32"/>
      <c r="AV384" s="32"/>
      <c r="AW384" s="32"/>
      <c r="AX384"/>
      <c r="AY384"/>
      <c r="AZ384"/>
      <c r="BA384" s="32"/>
      <c r="BB384" s="32"/>
      <c r="BC384" s="32"/>
      <c r="BD384"/>
      <c r="BE384"/>
      <c r="BF384"/>
      <c r="BG384" s="25"/>
      <c r="BH384" s="32"/>
      <c r="BI384" s="32"/>
      <c r="BJ384" s="32"/>
      <c r="BK384" s="32"/>
      <c r="BL384" s="32"/>
      <c r="BM384" s="32"/>
      <c r="BN384" s="32"/>
      <c r="BO384" s="32"/>
      <c r="BP384" s="32"/>
      <c r="BQ384"/>
      <c r="BR384"/>
      <c r="BS384"/>
      <c r="BT384" s="32"/>
      <c r="BU384" s="32"/>
      <c r="BV384" s="32"/>
      <c r="BW384"/>
      <c r="BX384"/>
      <c r="BY384"/>
      <c r="BZ384" s="25"/>
      <c r="CA384" s="32"/>
      <c r="CB384" s="32"/>
      <c r="CC384" s="32"/>
      <c r="CD384" s="32"/>
      <c r="CE384" s="32"/>
      <c r="CF384" s="32"/>
      <c r="CG384" s="32"/>
      <c r="CH384" s="32"/>
      <c r="CI384" s="32"/>
      <c r="CJ384"/>
      <c r="CK384"/>
      <c r="CL384"/>
      <c r="CM384" s="32"/>
      <c r="CN384" s="32"/>
      <c r="CO384" s="32"/>
      <c r="CP384"/>
      <c r="CQ384"/>
      <c r="CR384"/>
      <c r="CS384"/>
      <c r="CT384" s="19"/>
      <c r="CU384" s="19"/>
      <c r="CV384" s="19"/>
      <c r="CW384" s="19"/>
      <c r="CX384" s="19"/>
      <c r="CY384" s="19"/>
      <c r="CZ384" s="19"/>
      <c r="DA384" s="19"/>
    </row>
    <row r="385" spans="21:105" x14ac:dyDescent="0.3">
      <c r="U385" s="19"/>
      <c r="CT385" s="19"/>
      <c r="CU385" s="19"/>
      <c r="CV385" s="19"/>
      <c r="CW385" s="19"/>
      <c r="CX385" s="19"/>
      <c r="CY385" s="19"/>
      <c r="CZ385" s="19"/>
      <c r="DA385" s="19"/>
    </row>
    <row r="386" spans="21:105" x14ac:dyDescent="0.3">
      <c r="U386" s="19"/>
    </row>
    <row r="387" spans="21:105" x14ac:dyDescent="0.3">
      <c r="U387" s="19"/>
    </row>
  </sheetData>
  <sortState ref="A5:DD1659">
    <sortCondition ref="O5:O1659"/>
    <sortCondition ref="A5:A1659"/>
    <sortCondition ref="N5:N1659"/>
  </sortState>
  <conditionalFormatting sqref="CT5:DA449 DB5:XFD448 A5:CS448">
    <cfRule type="expression" dxfId="4" priority="25">
      <formula>MOD(ROW(),2)</formula>
    </cfRule>
  </conditionalFormatting>
  <conditionalFormatting sqref="D297:G384">
    <cfRule type="expression" dxfId="3" priority="24">
      <formula>MOD(ROW(),2)</formula>
    </cfRule>
  </conditionalFormatting>
  <conditionalFormatting sqref="N297:N384">
    <cfRule type="duplicateValues" dxfId="2" priority="26"/>
  </conditionalFormatting>
  <conditionalFormatting sqref="N34:N296">
    <cfRule type="duplicateValues" dxfId="1" priority="51"/>
  </conditionalFormatting>
  <conditionalFormatting sqref="N5:N33">
    <cfRule type="duplicateValues" dxfId="0" priority="6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Plume_List</vt:lpstr>
      <vt:lpstr>Plume_List!imevals_SP17_FA17_1000ppmm_150fetch_20180531</vt:lpstr>
      <vt:lpstr>Plume_List!imevals_SP17_FA17_1500ppmm_150fetch_20180531</vt:lpstr>
      <vt:lpstr>Plume_List!imevals_SP17_FA17_500ppmm_150fetch_20180531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(382B)</cp:lastModifiedBy>
  <dcterms:created xsi:type="dcterms:W3CDTF">2018-04-17T14:53:23Z</dcterms:created>
  <dcterms:modified xsi:type="dcterms:W3CDTF">2018-07-02T02:03:38Z</dcterms:modified>
</cp:coreProperties>
</file>